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'Отчет'!$5:$5</definedName>
    <definedName name="_xlnm.Print_Area" localSheetId="0">'Отчет'!$A$1:$M$13</definedName>
  </definedNames>
  <calcPr fullCalcOnLoad="1"/>
</workbook>
</file>

<file path=xl/sharedStrings.xml><?xml version="1.0" encoding="utf-8"?>
<sst xmlns="http://schemas.openxmlformats.org/spreadsheetml/2006/main" count="17" uniqueCount="17">
  <si>
    <t>№№
п/п</t>
  </si>
  <si>
    <t>Фамилия, имя, отчетство кандидата</t>
  </si>
  <si>
    <t>Общий доход, руб. (Наименование организации - источника выплаты дохода)</t>
  </si>
  <si>
    <t>Недвижимое имущество, место нахождения (субъект РФ, иностранное государство, виды пользования)</t>
  </si>
  <si>
    <t>Транспортные средства (вид, марка, модель)</t>
  </si>
  <si>
    <t>Денежные средства, находящиеся на счетах в банках и иных коммерческих организациях (наименование кредитной и иной организации, остаток на счёте, руб.)</t>
  </si>
  <si>
    <t>Сведения об акциях кандидата (Участие в уставном капитале коммерческих организаций), наименование организации, доля участия, %</t>
  </si>
  <si>
    <t>Иные ценные бумаги (вид, наименование эмитента, общая стоимость, руб.)</t>
  </si>
  <si>
    <t>Земельные участки, кв.м.</t>
  </si>
  <si>
    <t>Жилые дома, кв.м.</t>
  </si>
  <si>
    <t>Квартиры, кв.м.</t>
  </si>
  <si>
    <t>Дачи, кв.м.</t>
  </si>
  <si>
    <t>Гаражи, кв.м.</t>
  </si>
  <si>
    <t>Иное недвижимое имущество, кв.м</t>
  </si>
  <si>
    <t>Федосеева Э.Н.</t>
  </si>
  <si>
    <t>Председатель муниципальной избирательной комиссии г.Чебоксары</t>
  </si>
  <si>
    <t xml:space="preserve">Сведения о доходах за 2004 год и об имуществе зарегистрированных кандидатов в депутаты Чебоксарского городского Собрания депутатов по одномандатному избирательному округу № 10 (на основании данных, представленных кандидатом)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</si>
</sst>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C\us\t\o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75" zoomScaleNormal="75" workbookViewId="0" topLeftCell="A4">
      <selection activeCell="K9" sqref="K9"/>
    </sheetView>
  </sheetViews>
  <sheetFormatPr defaultColWidth="9.00390625" defaultRowHeight="12.75"/>
  <cols>
    <col min="1" max="1" width="3.625" style="0" customWidth="1"/>
    <col min="2" max="2" width="12.125" style="0" customWidth="1"/>
    <col min="3" max="3" width="28.00390625" style="0" customWidth="1"/>
    <col min="4" max="4" width="7.625" style="0" customWidth="1"/>
    <col min="5" max="5" width="9.25390625" style="0" customWidth="1"/>
    <col min="6" max="6" width="13.125" style="0" customWidth="1"/>
    <col min="7" max="7" width="5.125" style="0" customWidth="1"/>
    <col min="8" max="8" width="10.125" style="0" customWidth="1"/>
    <col min="9" max="9" width="11.00390625" style="0" customWidth="1"/>
    <col min="10" max="12" width="11.625" style="0" customWidth="1"/>
    <col min="13" max="13" width="7.375" style="0" customWidth="1"/>
  </cols>
  <sheetData>
    <row r="1" ht="3" customHeight="1">
      <c r="M1" s="1"/>
    </row>
    <row r="2" spans="1:13" ht="41.25" customHeight="1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.75">
      <c r="A3" s="10" t="s">
        <v>0</v>
      </c>
      <c r="B3" s="7" t="s">
        <v>1</v>
      </c>
      <c r="C3" s="7" t="s">
        <v>2</v>
      </c>
      <c r="D3" s="12" t="s">
        <v>3</v>
      </c>
      <c r="E3" s="13"/>
      <c r="F3" s="13"/>
      <c r="G3" s="13"/>
      <c r="H3" s="13"/>
      <c r="I3" s="14"/>
      <c r="J3" s="7" t="s">
        <v>4</v>
      </c>
      <c r="K3" s="7" t="s">
        <v>5</v>
      </c>
      <c r="L3" s="7" t="s">
        <v>6</v>
      </c>
      <c r="M3" s="7" t="s">
        <v>7</v>
      </c>
    </row>
    <row r="4" spans="1:13" ht="72">
      <c r="A4" s="11"/>
      <c r="B4" s="8"/>
      <c r="C4" s="8"/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8"/>
      <c r="K4" s="8"/>
      <c r="L4" s="8"/>
      <c r="M4" s="8"/>
    </row>
    <row r="5" spans="1:13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</row>
    <row r="6" spans="1:13" ht="43.5" customHeight="1">
      <c r="A6" s="4">
        <v>1</v>
      </c>
      <c r="B6" s="6" t="str">
        <f>"Скворцов Олег Веняминович"</f>
        <v>Скворцов Олег Веняминович</v>
      </c>
      <c r="C6" s="6" t="str">
        <f>"130397 руб.; доход от трудовой деятельности(зарплата), ОАО ""Эткер"""</f>
        <v>130397 руб.; доход от трудовой деятельности(зарплата), ОАО "Эткер"</v>
      </c>
      <c r="D6" s="6" t="str">
        <f>"нет"</f>
        <v>нет</v>
      </c>
      <c r="E6" s="6" t="str">
        <f>"нет"</f>
        <v>нет</v>
      </c>
      <c r="F6" s="6" t="str">
        <f>"33.7, Чувашия, личная"</f>
        <v>33.7, Чувашия, личная</v>
      </c>
      <c r="G6" s="6" t="str">
        <f aca="true" t="shared" si="0" ref="G6:I8">"нет"</f>
        <v>нет</v>
      </c>
      <c r="H6" s="6" t="str">
        <f t="shared" si="0"/>
        <v>нет</v>
      </c>
      <c r="I6" s="6" t="str">
        <f t="shared" si="0"/>
        <v>нет</v>
      </c>
      <c r="J6" s="6" t="str">
        <f>"Газель, 2005, автобус, личная"</f>
        <v>Газель, 2005, автобус, личная</v>
      </c>
      <c r="K6" s="6" t="str">
        <f>"Чувашское ОСБ России №8613, 10 руб."</f>
        <v>Чувашское ОСБ России №8613, 10 руб.</v>
      </c>
      <c r="L6" s="6" t="str">
        <f>"ОАО ""Эткер"", 2.541123"</f>
        <v>ОАО "Эткер", 2.541123</v>
      </c>
      <c r="M6" s="6" t="str">
        <f aca="true" t="shared" si="1" ref="M6:M11">"нет"</f>
        <v>нет</v>
      </c>
    </row>
    <row r="7" spans="1:13" ht="89.25" customHeight="1">
      <c r="A7" s="4">
        <v>2</v>
      </c>
      <c r="B7" s="6" t="str">
        <f>"Мыциков Александр Витальевич"</f>
        <v>Мыциков Александр Витальевич</v>
      </c>
      <c r="C7" s="6" t="str">
        <f>"108056 руб.; доход от трудовой деятельности(зарплата), ФГОУ ВПО ""Чувашский государственный университет им.И.Н.Ульянова""; доход от трудовой деятельности(зарплата), МУЗ ""Городской перинатальный центр"""</f>
        <v>108056 руб.; доход от трудовой деятельности(зарплата), ФГОУ ВПО "Чувашский государственный университет им.И.Н.Ульянова"; доход от трудовой деятельности(зарплата), МУЗ "Городской перинатальный центр"</v>
      </c>
      <c r="D7" s="6" t="str">
        <f>"нет"</f>
        <v>нет</v>
      </c>
      <c r="E7" s="6" t="str">
        <f>"нет"</f>
        <v>нет</v>
      </c>
      <c r="F7" s="6" t="str">
        <f>"90.4, Чувашия, личная"</f>
        <v>90.4, Чувашия, личная</v>
      </c>
      <c r="G7" s="6" t="str">
        <f t="shared" si="0"/>
        <v>нет</v>
      </c>
      <c r="H7" s="6" t="str">
        <f t="shared" si="0"/>
        <v>нет</v>
      </c>
      <c r="I7" s="6" t="str">
        <f t="shared" si="0"/>
        <v>нет</v>
      </c>
      <c r="J7" s="6" t="str">
        <f>"нет"</f>
        <v>нет</v>
      </c>
      <c r="K7" s="6" t="str">
        <f>"Чувашское ОСБ России №8613/017, 2603 руб."</f>
        <v>Чувашское ОСБ России №8613/017, 2603 руб.</v>
      </c>
      <c r="L7" s="6" t="str">
        <f>"нет"</f>
        <v>нет</v>
      </c>
      <c r="M7" s="6" t="str">
        <f t="shared" si="1"/>
        <v>нет</v>
      </c>
    </row>
    <row r="8" spans="1:13" ht="59.25" customHeight="1">
      <c r="A8" s="4">
        <v>3</v>
      </c>
      <c r="B8" s="6" t="str">
        <f>"Бессмертный Юрий Семенович"</f>
        <v>Бессмертный Юрий Семенович</v>
      </c>
      <c r="C8" s="6" t="str">
        <f>"347300 руб.; доход от трудовой деятельности(зарплата), Администрация г.Чебоксары ЧР"</f>
        <v>347300 руб.; доход от трудовой деятельности(зарплата), Администрация г.Чебоксары ЧР</v>
      </c>
      <c r="D8" s="6" t="str">
        <f>"нет"</f>
        <v>нет</v>
      </c>
      <c r="E8" s="6" t="str">
        <f>"312.7, Чувашия, личная"</f>
        <v>312.7, Чувашия, личная</v>
      </c>
      <c r="F8" s="6" t="str">
        <f>"нет"</f>
        <v>нет</v>
      </c>
      <c r="G8" s="6" t="str">
        <f t="shared" si="0"/>
        <v>нет</v>
      </c>
      <c r="H8" s="6" t="str">
        <f t="shared" si="0"/>
        <v>нет</v>
      </c>
      <c r="I8" s="6" t="str">
        <f t="shared" si="0"/>
        <v>нет</v>
      </c>
      <c r="J8" s="6" t="str">
        <f>"нет"</f>
        <v>нет</v>
      </c>
      <c r="K8" s="6" t="str">
        <f>"Чувашское ОСБ России №8613, универсальный, 5781 руб."</f>
        <v>Чувашское ОСБ России №8613, универсальный, 5781 руб.</v>
      </c>
      <c r="L8" s="6" t="str">
        <f>"нет"</f>
        <v>нет</v>
      </c>
      <c r="M8" s="6" t="str">
        <f t="shared" si="1"/>
        <v>нет</v>
      </c>
    </row>
    <row r="9" spans="1:13" ht="58.5" customHeight="1">
      <c r="A9" s="4">
        <v>4</v>
      </c>
      <c r="B9" s="6" t="str">
        <f>"Калиниченко Игорь Борисович"</f>
        <v>Калиниченко Игорь Борисович</v>
      </c>
      <c r="C9" s="6" t="str">
        <f>"194453 руб.; доход от трудовой деятельности(зарплата), МУП ""Дорэкс"""</f>
        <v>194453 руб.; доход от трудовой деятельности(зарплата), МУП "Дорэкс"</v>
      </c>
      <c r="D9" s="6" t="str">
        <f>"нет"</f>
        <v>нет</v>
      </c>
      <c r="E9" s="6" t="str">
        <f>"нет"</f>
        <v>нет</v>
      </c>
      <c r="F9" s="6" t="str">
        <f>"70, Чувашия, совместная"</f>
        <v>70, Чувашия, совместная</v>
      </c>
      <c r="G9" s="6" t="str">
        <f>"нет"</f>
        <v>нет</v>
      </c>
      <c r="H9" s="6" t="str">
        <f>"24, Чувашия, личная"</f>
        <v>24, Чувашия, личная</v>
      </c>
      <c r="I9" s="6" t="str">
        <f>"нет"</f>
        <v>нет</v>
      </c>
      <c r="J9" s="6" t="str">
        <f>"Волга ГАЗ 3110, 2002, автомобиль легковой, личная"</f>
        <v>Волга ГАЗ 3110, 2002, автомобиль легковой, личная</v>
      </c>
      <c r="K9" s="6" t="str">
        <f>"Чувашское ОСБ России №8613, зарплатный, 50000 руб."</f>
        <v>Чувашское ОСБ России №8613, зарплатный, 50000 руб.</v>
      </c>
      <c r="L9" s="6" t="str">
        <f>"нет"</f>
        <v>нет</v>
      </c>
      <c r="M9" s="6" t="str">
        <f t="shared" si="1"/>
        <v>нет</v>
      </c>
    </row>
    <row r="10" spans="1:13" ht="102" customHeight="1">
      <c r="A10" s="4">
        <v>5</v>
      </c>
      <c r="B10" s="6" t="str">
        <f>"Арнаутова Марина Геннадьевна"</f>
        <v>Арнаутова Марина Геннадьевна</v>
      </c>
      <c r="C10" s="6" t="str">
        <f>"7200 руб.; доход от трудовой деятельности(зарплата), ЧРОО ""Женщины и Бизнес"""</f>
        <v>7200 руб.; доход от трудовой деятельности(зарплата), ЧРОО "Женщины и Бизнес"</v>
      </c>
      <c r="D10" s="6" t="str">
        <f>"2000, Чувашия, личная"</f>
        <v>2000, Чувашия, личная</v>
      </c>
      <c r="E10" s="6" t="str">
        <f>"нет"</f>
        <v>нет</v>
      </c>
      <c r="F10" s="6" t="str">
        <f>"нет"</f>
        <v>нет</v>
      </c>
      <c r="G10" s="6" t="str">
        <f>"нет"</f>
        <v>нет</v>
      </c>
      <c r="H10" s="6" t="str">
        <f>"нет"</f>
        <v>нет</v>
      </c>
      <c r="I10" s="6" t="str">
        <f>"нежилое помещение, 52, Чувашия, личная, иное недвижимое имущество"</f>
        <v>нежилое помещение, 52, Чувашия, личная, иное недвижимое имущество</v>
      </c>
      <c r="J10" s="6" t="str">
        <f>"нет"</f>
        <v>нет</v>
      </c>
      <c r="K10" s="6" t="str">
        <f>"нет"</f>
        <v>нет</v>
      </c>
      <c r="L10" s="6" t="str">
        <f>"ООО ""Фирма Катюша"", решение, 100"</f>
        <v>ООО "Фирма Катюша", решение, 100</v>
      </c>
      <c r="M10" s="6" t="str">
        <f t="shared" si="1"/>
        <v>нет</v>
      </c>
    </row>
    <row r="11" spans="1:13" ht="42" customHeight="1">
      <c r="A11" s="4">
        <v>6</v>
      </c>
      <c r="B11" s="6" t="str">
        <f>"Ванин Олег Гордеевич"</f>
        <v>Ванин Олег Гордеевич</v>
      </c>
      <c r="C11" s="6" t="str">
        <f>"52344 руб.; доход от трудовой деятельности(зарплата), ЧОООО ""Бодигард"""</f>
        <v>52344 руб.; доход от трудовой деятельности(зарплата), ЧОООО "Бодигард"</v>
      </c>
      <c r="D11" s="6" t="str">
        <f>"нет"</f>
        <v>нет</v>
      </c>
      <c r="E11" s="6" t="str">
        <f>"нет"</f>
        <v>нет</v>
      </c>
      <c r="F11" s="6" t="str">
        <f>"110, Чувашия, долевая, доля собственности 1/5"</f>
        <v>110, Чувашия, долевая, доля собственности 1/5</v>
      </c>
      <c r="G11" s="6" t="str">
        <f>"нет"</f>
        <v>нет</v>
      </c>
      <c r="H11" s="6" t="str">
        <f>"нет"</f>
        <v>нет</v>
      </c>
      <c r="I11" s="6" t="str">
        <f>"нет"</f>
        <v>нет</v>
      </c>
      <c r="J11" s="6" t="str">
        <f>"нет"</f>
        <v>нет</v>
      </c>
      <c r="K11" s="6" t="str">
        <f>"нет"</f>
        <v>нет</v>
      </c>
      <c r="L11" s="6" t="str">
        <f>"нет"</f>
        <v>нет</v>
      </c>
      <c r="M11" s="6" t="str">
        <f t="shared" si="1"/>
        <v>нет</v>
      </c>
    </row>
    <row r="12" ht="4.5" customHeight="1"/>
    <row r="13" spans="1:8" ht="12.75">
      <c r="A13" s="5" t="s">
        <v>15</v>
      </c>
      <c r="B13" s="5"/>
      <c r="C13" s="5"/>
      <c r="D13" s="5"/>
      <c r="E13" s="5"/>
      <c r="F13" s="5"/>
      <c r="H13" t="s">
        <v>14</v>
      </c>
    </row>
  </sheetData>
  <mergeCells count="9">
    <mergeCell ref="M3:M4"/>
    <mergeCell ref="A2:M2"/>
    <mergeCell ref="A3:A4"/>
    <mergeCell ref="B3:B4"/>
    <mergeCell ref="C3:C4"/>
    <mergeCell ref="D3:I3"/>
    <mergeCell ref="J3:J4"/>
    <mergeCell ref="K3:K4"/>
    <mergeCell ref="L3:L4"/>
  </mergeCells>
  <printOptions/>
  <pageMargins left="0.35433070866141736" right="0.15748031496062992" top="0.3937007874015748" bottom="0.15748031496062992" header="0.5118110236220472" footer="0.5118110236220472"/>
  <pageSetup fitToHeight="3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2005-10-04T06:37:55Z</cp:lastPrinted>
  <dcterms:created xsi:type="dcterms:W3CDTF">2005-09-29T13:50:29Z</dcterms:created>
  <dcterms:modified xsi:type="dcterms:W3CDTF">2005-10-04T06:39:56Z</dcterms:modified>
  <cp:category/>
  <cp:version/>
  <cp:contentType/>
  <cp:contentStatus/>
</cp:coreProperties>
</file>