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'Отчет'!$5:$5</definedName>
    <definedName name="_xlnm.Print_Area" localSheetId="0">'Отчет'!$A$1:$M$12</definedName>
  </definedNames>
  <calcPr fullCalcOnLoad="1"/>
</workbook>
</file>

<file path=xl/sharedStrings.xml><?xml version="1.0" encoding="utf-8"?>
<sst xmlns="http://schemas.openxmlformats.org/spreadsheetml/2006/main" count="17" uniqueCount="17">
  <si>
    <t>№№
п/п</t>
  </si>
  <si>
    <t>Фамилия, имя, отчетство кандидата</t>
  </si>
  <si>
    <t>Общий доход, руб. (Наименование организации - источника выплаты дохода)</t>
  </si>
  <si>
    <t>Недвижимое имущество, место нахождения (субъект РФ, иностранное государство, виды пользования)</t>
  </si>
  <si>
    <t>Транспортные средства (вид, марка, модель)</t>
  </si>
  <si>
    <t>Денежные средства, находящиеся на счетах в банках и иных коммерческих организациях (наименование кредитной и иной организации, остаток на счёте, руб.)</t>
  </si>
  <si>
    <t>Сведения об акциях кандидата (Участие в уставном капитале коммерческих организаций), наименование организации, доля участия, %</t>
  </si>
  <si>
    <t>Иные ценные бумаги (вид, наименование эмитента, общая стоимость, руб.)</t>
  </si>
  <si>
    <t>Земельные участки, кв.м.</t>
  </si>
  <si>
    <t>Жилые дома, кв.м.</t>
  </si>
  <si>
    <t>Квартиры, кв.м.</t>
  </si>
  <si>
    <t>Дачи, кв.м.</t>
  </si>
  <si>
    <t>Гаражи, кв.м.</t>
  </si>
  <si>
    <t>Иное недвижимое имущество, кв.м</t>
  </si>
  <si>
    <t>Федосеева Э.Н.</t>
  </si>
  <si>
    <t>Председатель муниципальной избирательной комиссии г.Чебоксары</t>
  </si>
  <si>
    <t xml:space="preserve">Сведения о доходах за 2004 год и об имуществе зарегистрированных кандидатов в депутаты Чебоксарского городского Собрания депутатов по одномандатному  избирательному  округу № 11 (на основании данных, представленных кандидатом)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</si>
</sst>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C\us\t\o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6">
    <font>
      <sz val="10"/>
      <name val="Arial Cyr"/>
      <family val="0"/>
    </font>
    <font>
      <sz val="9"/>
      <name val="Arial Cyr"/>
      <family val="0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2" borderId="1" xfId="0" applyNumberFormat="1" applyFont="1" applyFill="1" applyBorder="1" applyAlignment="1">
      <alignment horizontal="center" vertical="center" textRotation="90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2" borderId="2" xfId="0" applyNumberFormat="1" applyFont="1" applyFill="1" applyBorder="1" applyAlignment="1">
      <alignment horizontal="center" vertical="center" textRotation="90" wrapText="1"/>
    </xf>
    <xf numFmtId="0" fontId="3" fillId="2" borderId="3" xfId="0" applyNumberFormat="1" applyFont="1" applyFill="1" applyBorder="1" applyAlignment="1">
      <alignment horizontal="center" vertical="center" textRotation="90" wrapText="1"/>
    </xf>
    <xf numFmtId="0" fontId="2" fillId="2" borderId="0" xfId="0" applyFont="1" applyFill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="75" zoomScaleNormal="75" workbookViewId="0" topLeftCell="A1">
      <selection activeCell="C15" sqref="C15"/>
    </sheetView>
  </sheetViews>
  <sheetFormatPr defaultColWidth="9.00390625" defaultRowHeight="12.75"/>
  <cols>
    <col min="1" max="1" width="3.875" style="0" customWidth="1"/>
    <col min="2" max="2" width="13.875" style="0" customWidth="1"/>
    <col min="3" max="3" width="26.75390625" style="0" customWidth="1"/>
    <col min="4" max="4" width="8.625" style="0" customWidth="1"/>
    <col min="5" max="5" width="7.25390625" style="0" customWidth="1"/>
    <col min="6" max="6" width="7.375" style="0" customWidth="1"/>
    <col min="7" max="7" width="5.75390625" style="0" customWidth="1"/>
    <col min="8" max="8" width="8.625" style="0" customWidth="1"/>
    <col min="9" max="9" width="6.375" style="0" customWidth="1"/>
    <col min="10" max="10" width="19.125" style="0" customWidth="1"/>
    <col min="11" max="11" width="17.375" style="0" customWidth="1"/>
    <col min="12" max="12" width="14.125" style="0" customWidth="1"/>
    <col min="13" max="13" width="6.875" style="0" customWidth="1"/>
  </cols>
  <sheetData>
    <row r="1" spans="1:13" ht="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35.25" customHeight="1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2.75">
      <c r="A3" s="11" t="s">
        <v>0</v>
      </c>
      <c r="B3" s="8" t="s">
        <v>1</v>
      </c>
      <c r="C3" s="8" t="s">
        <v>2</v>
      </c>
      <c r="D3" s="13" t="s">
        <v>3</v>
      </c>
      <c r="E3" s="14"/>
      <c r="F3" s="14"/>
      <c r="G3" s="14"/>
      <c r="H3" s="14"/>
      <c r="I3" s="15"/>
      <c r="J3" s="8" t="s">
        <v>4</v>
      </c>
      <c r="K3" s="8" t="s">
        <v>5</v>
      </c>
      <c r="L3" s="8" t="s">
        <v>6</v>
      </c>
      <c r="M3" s="8" t="s">
        <v>7</v>
      </c>
    </row>
    <row r="4" spans="1:13" ht="85.5">
      <c r="A4" s="12"/>
      <c r="B4" s="9"/>
      <c r="C4" s="9"/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9"/>
      <c r="K4" s="9"/>
      <c r="L4" s="9"/>
      <c r="M4" s="9"/>
    </row>
    <row r="5" spans="1:13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</row>
    <row r="6" spans="1:13" ht="60" customHeight="1">
      <c r="A6" s="5">
        <v>1</v>
      </c>
      <c r="B6" s="6" t="str">
        <f>"Казанцева Анна Георгиевна"</f>
        <v>Казанцева Анна Георгиевна</v>
      </c>
      <c r="C6" s="6" t="str">
        <f>"36504 руб.; доход от трудовой деятельности(зарплата), ООО ""Каури"""</f>
        <v>36504 руб.; доход от трудовой деятельности(зарплата), ООО "Каури"</v>
      </c>
      <c r="D6" s="6" t="str">
        <f aca="true" t="shared" si="0" ref="D6:K7">"нет"</f>
        <v>нет</v>
      </c>
      <c r="E6" s="6" t="str">
        <f t="shared" si="0"/>
        <v>нет</v>
      </c>
      <c r="F6" s="6" t="str">
        <f t="shared" si="0"/>
        <v>нет</v>
      </c>
      <c r="G6" s="6" t="str">
        <f t="shared" si="0"/>
        <v>нет</v>
      </c>
      <c r="H6" s="6" t="str">
        <f t="shared" si="0"/>
        <v>нет</v>
      </c>
      <c r="I6" s="6" t="str">
        <f t="shared" si="0"/>
        <v>нет</v>
      </c>
      <c r="J6" s="6" t="str">
        <f t="shared" si="0"/>
        <v>нет</v>
      </c>
      <c r="K6" s="6" t="str">
        <f t="shared" si="0"/>
        <v>нет</v>
      </c>
      <c r="L6" s="6" t="str">
        <f>"ООО ""Техпроект"", протокол, 50; ООО ""Каури"", протокол, 50"</f>
        <v>ООО "Техпроект", протокол, 50; ООО "Каури", протокол, 50</v>
      </c>
      <c r="M6" s="6" t="str">
        <f>"нет"</f>
        <v>нет</v>
      </c>
    </row>
    <row r="7" spans="1:13" ht="36.75" customHeight="1">
      <c r="A7" s="5">
        <v>2</v>
      </c>
      <c r="B7" s="6" t="str">
        <f>"Алендеева Наталья Юрьевна"</f>
        <v>Алендеева Наталья Юрьевна</v>
      </c>
      <c r="C7" s="17" t="str">
        <f>"9714 руб.; социальные пособия; доход от трудовой деятельности(зарплата), ЗАО ""ТПК ""Березка"""</f>
        <v>9714 руб.; социальные пособия; доход от трудовой деятельности(зарплата), ЗАО "ТПК "Березка"</v>
      </c>
      <c r="D7" s="16" t="str">
        <f t="shared" si="0"/>
        <v>нет</v>
      </c>
      <c r="E7" s="16" t="str">
        <f t="shared" si="0"/>
        <v>нет</v>
      </c>
      <c r="F7" s="16" t="str">
        <f t="shared" si="0"/>
        <v>нет</v>
      </c>
      <c r="G7" s="16" t="str">
        <f t="shared" si="0"/>
        <v>нет</v>
      </c>
      <c r="H7" s="16" t="str">
        <f t="shared" si="0"/>
        <v>нет</v>
      </c>
      <c r="I7" s="16" t="str">
        <f t="shared" si="0"/>
        <v>нет</v>
      </c>
      <c r="J7" s="16" t="str">
        <f t="shared" si="0"/>
        <v>нет</v>
      </c>
      <c r="K7" s="16" t="str">
        <f t="shared" si="0"/>
        <v>нет</v>
      </c>
      <c r="L7" s="16" t="str">
        <f>"нет"</f>
        <v>нет</v>
      </c>
      <c r="M7" s="16" t="str">
        <f>"нет"</f>
        <v>нет</v>
      </c>
    </row>
    <row r="8" spans="1:13" ht="60" customHeight="1">
      <c r="A8" s="5">
        <v>3</v>
      </c>
      <c r="B8" s="6" t="str">
        <f>"Батраков Сергей Николаевич"</f>
        <v>Батраков Сергей Николаевич</v>
      </c>
      <c r="C8" s="6" t="str">
        <f>"86655 руб.; доход от трудовой деятельности(зарплата), ФГОУ ВПО ""Чувашский государственный университет им.И.Н.Ульянова"""</f>
        <v>86655 руб.; доход от трудовой деятельности(зарплата), ФГОУ ВПО "Чувашский государственный университет им.И.Н.Ульянова"</v>
      </c>
      <c r="D8" s="6" t="str">
        <f>"нет"</f>
        <v>нет</v>
      </c>
      <c r="E8" s="6" t="str">
        <f>"нет"</f>
        <v>нет</v>
      </c>
      <c r="F8" s="6" t="str">
        <f>"54.6, Чувашия, личная"</f>
        <v>54.6, Чувашия, личная</v>
      </c>
      <c r="G8" s="6" t="str">
        <f>"нет"</f>
        <v>нет</v>
      </c>
      <c r="H8" s="6" t="str">
        <f>"19.8, Чувашия, личная"</f>
        <v>19.8, Чувашия, личная</v>
      </c>
      <c r="I8" s="6" t="str">
        <f>"нет"</f>
        <v>нет</v>
      </c>
      <c r="J8" s="6" t="str">
        <f>"Ауди А6, 1998, автомобиль легковой, личная; Нива, 2004, автомобиль легковой, личная"</f>
        <v>Ауди А6, 1998, автомобиль легковой, личная; Нива, 2004, автомобиль легковой, личная</v>
      </c>
      <c r="K8" s="6" t="str">
        <f>"нет"</f>
        <v>нет</v>
      </c>
      <c r="L8" s="6" t="str">
        <f>"нет"</f>
        <v>нет</v>
      </c>
      <c r="M8" s="6" t="str">
        <f>"нет"</f>
        <v>нет</v>
      </c>
    </row>
    <row r="9" spans="1:13" ht="129" customHeight="1">
      <c r="A9" s="5">
        <v>4</v>
      </c>
      <c r="B9" s="6" t="str">
        <f>"Михайлова Ольга Александровна"</f>
        <v>Михайлова Ольга Александровна</v>
      </c>
      <c r="C9" s="6" t="str">
        <f>"235153 руб.; доход от трудовой деятельности(зарплата), ОАО ""Акконд""; доход от трудовой деятельности(зарплата), Чебоксарская городская общественная организация профсоюза работников А.П.К.; доход от трудовой деятельности(зарплата), ФГУ ""Чувашский ЦСМ"""</f>
        <v>235153 руб.; доход от трудовой деятельности(зарплата), ОАО "Акконд"; доход от трудовой деятельности(зарплата), Чебоксарская городская общественная организация профсоюза работников А.П.К.; доход от трудовой деятельности(зарплата), ФГУ "Чувашский ЦСМ"</v>
      </c>
      <c r="D9" s="6" t="str">
        <f>"400, Чувашия, личная"</f>
        <v>400, Чувашия, личная</v>
      </c>
      <c r="E9" s="6" t="str">
        <f>"нет"</f>
        <v>нет</v>
      </c>
      <c r="F9" s="6" t="str">
        <f>"нет"</f>
        <v>нет</v>
      </c>
      <c r="G9" s="6" t="str">
        <f>"нет"</f>
        <v>нет</v>
      </c>
      <c r="H9" s="6" t="str">
        <f>"нет"</f>
        <v>нет</v>
      </c>
      <c r="I9" s="6" t="str">
        <f>"нет"</f>
        <v>нет</v>
      </c>
      <c r="J9" s="6" t="str">
        <f>"нет"</f>
        <v>нет</v>
      </c>
      <c r="K9" s="6" t="str">
        <f>"Чувашское ОСБ России №8613, 556 руб.; Чувашское ОСБ России №8613, 23 руб."</f>
        <v>Чувашское ОСБ России №8613, 556 руб.; Чувашское ОСБ России №8613, 23 руб.</v>
      </c>
      <c r="L9" s="6" t="str">
        <f>"нет"</f>
        <v>нет</v>
      </c>
      <c r="M9" s="6" t="str">
        <f>"нет"</f>
        <v>нет</v>
      </c>
    </row>
    <row r="10" spans="1:13" ht="44.25" customHeight="1">
      <c r="A10" s="5">
        <v>5</v>
      </c>
      <c r="B10" s="6" t="str">
        <f>"Петров Василий Егорович"</f>
        <v>Петров Василий Егорович</v>
      </c>
      <c r="C10" s="6" t="str">
        <f>"30947 руб.; пенсия"</f>
        <v>30947 руб.; пенсия</v>
      </c>
      <c r="D10" s="6" t="str">
        <f>"600, Чувашия, личная"</f>
        <v>600, Чувашия, личная</v>
      </c>
      <c r="E10" s="6" t="str">
        <f>"119, Чувашия, личная"</f>
        <v>119, Чувашия, личная</v>
      </c>
      <c r="F10" s="6" t="str">
        <f>"нет"</f>
        <v>нет</v>
      </c>
      <c r="G10" s="6" t="str">
        <f>"нет"</f>
        <v>нет</v>
      </c>
      <c r="H10" s="6" t="str">
        <f>"нет"</f>
        <v>нет</v>
      </c>
      <c r="I10" s="6" t="str">
        <f>"нет"</f>
        <v>нет</v>
      </c>
      <c r="J10" s="6" t="str">
        <f>"ВАЗ-2121, 1981, автомобиль легковой, личная"</f>
        <v>ВАЗ-2121, 1981, автомобиль легковой, личная</v>
      </c>
      <c r="K10" s="6" t="str">
        <f>"Чувашское ОСБ России №8613, пенсионный, 61 руб."</f>
        <v>Чувашское ОСБ России №8613, пенсионный, 61 руб.</v>
      </c>
      <c r="L10" s="6" t="str">
        <f>"нет"</f>
        <v>нет</v>
      </c>
      <c r="M10" s="6" t="str">
        <f>"нет"</f>
        <v>нет</v>
      </c>
    </row>
    <row r="11" spans="1:13" ht="6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>
      <c r="A12" s="7" t="s">
        <v>15</v>
      </c>
      <c r="B12" s="7"/>
      <c r="C12" s="7"/>
      <c r="D12" s="7"/>
      <c r="E12" s="7"/>
      <c r="F12" s="7"/>
      <c r="G12" s="1"/>
      <c r="H12" s="1" t="s">
        <v>14</v>
      </c>
      <c r="I12" s="1"/>
      <c r="J12" s="1"/>
      <c r="K12" s="1"/>
      <c r="L12" s="1"/>
      <c r="M12" s="1"/>
    </row>
  </sheetData>
  <mergeCells count="9">
    <mergeCell ref="M3:M4"/>
    <mergeCell ref="A2:M2"/>
    <mergeCell ref="A3:A4"/>
    <mergeCell ref="B3:B4"/>
    <mergeCell ref="C3:C4"/>
    <mergeCell ref="D3:I3"/>
    <mergeCell ref="J3:J4"/>
    <mergeCell ref="K3:K4"/>
    <mergeCell ref="L3:L4"/>
  </mergeCells>
  <printOptions/>
  <pageMargins left="0.35433070866141736" right="0.15748031496062992" top="0.35433070866141736" bottom="0.15748031496062992" header="0.5118110236220472" footer="0.5118110236220472"/>
  <pageSetup fitToHeight="30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2005-10-04T07:21:33Z</cp:lastPrinted>
  <dcterms:created xsi:type="dcterms:W3CDTF">2005-09-29T13:51:15Z</dcterms:created>
  <dcterms:modified xsi:type="dcterms:W3CDTF">2005-10-04T07:23:01Z</dcterms:modified>
  <cp:category/>
  <cp:version/>
  <cp:contentType/>
  <cp:contentStatus/>
</cp:coreProperties>
</file>