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'Отчет'!$A$1:$M$13</definedName>
  </definedNames>
  <calcPr fullCalcOnLoad="1"/>
</workbook>
</file>

<file path=xl/sharedStrings.xml><?xml version="1.0" encoding="utf-8"?>
<sst xmlns="http://schemas.openxmlformats.org/spreadsheetml/2006/main" count="18" uniqueCount="18">
  <si>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</si>
  <si>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</si>
  <si>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</si>
  <si>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</si>
  <si>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</si>
  <si>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</si>
  <si>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</si>
  <si>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</si>
  <si>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</si>
  <si>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</si>
  <si>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</si>
  <si>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</si>
  <si>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</si>
  <si>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</si>
  <si>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</si>
  <si>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</si>
  <si>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17 (на основании данных, представленных кандидатом) </t>
  </si>
  <si>
    <t>311325 руб.; доход от трудовой деятельности(зарплата), ООО "КТП "СовИнТехника"; предпринимательская деятельность; доход от трудовой деятельности(зарплата), ООО "НТФ "Техма"; доход от трудовой деятельности(зарплата), ООО "СТС"; доход от трудовой деятельности(зарплата), ООО "ЧОП "Служба Безопасности СовИнТехники"; доход от трудовой деятельности(зарплата), ООО "Добрая Фея"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</si>
</sst>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75" zoomScaleNormal="75" workbookViewId="0" topLeftCell="A7">
      <selection activeCell="J10" sqref="J10"/>
    </sheetView>
  </sheetViews>
  <sheetFormatPr defaultColWidth="9.00390625" defaultRowHeight="12.75"/>
  <cols>
    <col min="1" max="1" width="4.00390625" style="0" customWidth="1"/>
    <col min="2" max="2" width="13.75390625" style="0" customWidth="1"/>
    <col min="3" max="3" width="30.00390625" style="0" customWidth="1"/>
    <col min="4" max="4" width="9.625" style="0" customWidth="1"/>
    <col min="5" max="6" width="13.125" style="0" customWidth="1"/>
    <col min="7" max="7" width="6.875" style="0" customWidth="1"/>
    <col min="8" max="8" width="5.75390625" style="0" customWidth="1"/>
    <col min="9" max="9" width="6.375" style="0" customWidth="1"/>
    <col min="10" max="10" width="15.00390625" style="0" customWidth="1"/>
    <col min="11" max="11" width="14.25390625" style="0" customWidth="1"/>
    <col min="12" max="12" width="20.125" style="0" customWidth="1"/>
    <col min="13" max="13" width="15.375" style="0" customWidth="1"/>
  </cols>
  <sheetData>
    <row r="1" ht="0.75" customHeight="1">
      <c r="M1" s="1"/>
    </row>
    <row r="2" spans="1:13" ht="35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77.2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153" customHeight="1">
      <c r="A6" s="4">
        <v>1</v>
      </c>
      <c r="B6" s="6" t="str">
        <f>"Шалунов Сергей Евгеньевич"</f>
        <v>Шалунов Сергей Евгеньевич</v>
      </c>
      <c r="C6" s="16" t="s">
        <v>17</v>
      </c>
      <c r="D6" s="15" t="str">
        <f aca="true" t="shared" si="0" ref="D6:J6">"нет"</f>
        <v>нет</v>
      </c>
      <c r="E6" s="15" t="str">
        <f t="shared" si="0"/>
        <v>нет</v>
      </c>
      <c r="F6" s="15" t="str">
        <f t="shared" si="0"/>
        <v>нет</v>
      </c>
      <c r="G6" s="15" t="str">
        <f t="shared" si="0"/>
        <v>нет</v>
      </c>
      <c r="H6" s="15" t="str">
        <f t="shared" si="0"/>
        <v>нет</v>
      </c>
      <c r="I6" s="15" t="str">
        <f t="shared" si="0"/>
        <v>нет</v>
      </c>
      <c r="J6" s="15" t="str">
        <f t="shared" si="0"/>
        <v>нет</v>
      </c>
      <c r="K6" s="15" t="str">
        <f>"филиал ОАО ""Банк Москвы"", 89368 руб."</f>
        <v>филиал ОАО "Банк Москвы", 89368 руб.</v>
      </c>
      <c r="L6" s="15" t="str">
        <f>"ООО ""УК СовИнТехника"", 50; ООО ""Бегемот"", 25; ООО ""ЧЕБОКСАРЫ-СИТИ"", 25; ООО ""Строительная компания СОВИНТЕХНИКА"""", 50; ООО ""Техма"", 37.5; ООО ""Добрая Фея"", 25; ООО ""НТП ""СовИнТехника"", 50"</f>
        <v>ООО "УК СовИнТехника", 50; ООО "Бегемот", 25; ООО "ЧЕБОКСАРЫ-СИТИ", 25; ООО "Строительная компания СОВИНТЕХНИКА"", 50; ООО "Техма", 37.5; ООО "Добрая Фея", 25; ООО "НТП "СовИнТехника", 50</v>
      </c>
      <c r="M6" s="15" t="str">
        <f>"нет"</f>
        <v>нет</v>
      </c>
    </row>
    <row r="7" spans="1:13" ht="41.25" customHeight="1">
      <c r="A7" s="4">
        <v>2</v>
      </c>
      <c r="B7" s="6" t="str">
        <f>"Ладилов Максим Эдуардович"</f>
        <v>Ладилов Максим Эдуардович</v>
      </c>
      <c r="C7" s="6" t="str">
        <f>"81819 руб.; доход от трудовой деятельности(зарплата), ООО ТПК ""Континенталь"""</f>
        <v>81819 руб.; доход от трудовой деятельности(зарплата), ООО ТПК "Континенталь"</v>
      </c>
      <c r="D7" s="6" t="str">
        <f aca="true" t="shared" si="1" ref="D6:J7">"нет"</f>
        <v>нет</v>
      </c>
      <c r="E7" s="6" t="str">
        <f t="shared" si="1"/>
        <v>нет</v>
      </c>
      <c r="F7" s="6" t="str">
        <f t="shared" si="1"/>
        <v>нет</v>
      </c>
      <c r="G7" s="6" t="str">
        <f t="shared" si="1"/>
        <v>нет</v>
      </c>
      <c r="H7" s="6" t="str">
        <f t="shared" si="1"/>
        <v>нет</v>
      </c>
      <c r="I7" s="6" t="str">
        <f t="shared" si="1"/>
        <v>нет</v>
      </c>
      <c r="J7" s="6" t="str">
        <f t="shared" si="1"/>
        <v>нет</v>
      </c>
      <c r="K7" s="6" t="str">
        <f>"нет"</f>
        <v>нет</v>
      </c>
      <c r="L7" s="6" t="str">
        <f>"нет"</f>
        <v>нет</v>
      </c>
      <c r="M7" s="6" t="str">
        <f>"нет"</f>
        <v>нет</v>
      </c>
    </row>
    <row r="8" spans="1:13" ht="106.5" customHeight="1">
      <c r="A8" s="4">
        <v>3</v>
      </c>
      <c r="B8" s="6" t="str">
        <f>"Алексеев Виталий Алексеевич"</f>
        <v>Алексеев Виталий Алексеевич</v>
      </c>
      <c r="C8" s="6" t="str">
        <f>"179154 руб.; доход от трудовой деятельности(зарплата), Администрация г.Чебоксары ЧР; доход от трудовой деятельности(зарплата), Филиал ФГУП ""РТРС"" РТПЦ ЧР"</f>
        <v>179154 руб.; доход от трудовой деятельности(зарплата), Администрация г.Чебоксары ЧР; доход от трудовой деятельности(зарплата), Филиал ФГУП "РТРС" РТПЦ ЧР</v>
      </c>
      <c r="D8" s="6" t="str">
        <f>"нет"</f>
        <v>нет</v>
      </c>
      <c r="E8" s="6" t="str">
        <f>"нет"</f>
        <v>нет</v>
      </c>
      <c r="F8" s="6" t="str">
        <f>"47, Чувашия, долевая, доля собственности 1/3"</f>
        <v>47, Чувашия, долевая, доля собственности 1/3</v>
      </c>
      <c r="G8" s="6" t="str">
        <f aca="true" t="shared" si="2" ref="G8:I11">"нет"</f>
        <v>нет</v>
      </c>
      <c r="H8" s="6" t="str">
        <f t="shared" si="2"/>
        <v>нет</v>
      </c>
      <c r="I8" s="6" t="str">
        <f t="shared" si="2"/>
        <v>нет</v>
      </c>
      <c r="J8" s="6" t="str">
        <f>"ВАЗ-2104, 1998, автомобиль легковой, личная"</f>
        <v>ВАЗ-2104, 1998, автомобиль легковой, личная</v>
      </c>
      <c r="K8" s="15" t="str">
        <f>"Чувашское ОСБ России №3102/02, до востребования, 2010 руб.; Чувашское ОСБ России №8613/11, валютный до востребования, 284 руб."</f>
        <v>Чувашское ОСБ России №3102/02, до востребования, 2010 руб.; Чувашское ОСБ России №8613/11, валютный до востребования, 284 руб.</v>
      </c>
      <c r="L8" s="15" t="str">
        <f>"нет"</f>
        <v>нет</v>
      </c>
      <c r="M8" s="15" t="str">
        <f>"другие, Столичный банк сбережений, привилегированная именная бездокументарная акция, 1000, 1"</f>
        <v>другие, Столичный банк сбережений, привилегированная именная бездокументарная акция, 1000, 1</v>
      </c>
    </row>
    <row r="9" spans="1:13" ht="48">
      <c r="A9" s="4">
        <v>4</v>
      </c>
      <c r="B9" s="6" t="str">
        <f>"Жирнов Владимир Александрович"</f>
        <v>Жирнов Владимир Александрович</v>
      </c>
      <c r="C9" s="6" t="str">
        <f>"нет"</f>
        <v>нет</v>
      </c>
      <c r="D9" s="6" t="str">
        <f>"600, Чувашия, личная"</f>
        <v>600, Чувашия, личная</v>
      </c>
      <c r="E9" s="6" t="str">
        <f>"38, Чувашия, долевая, доля собственности 1/2"</f>
        <v>38, Чувашия, долевая, доля собственности 1/2</v>
      </c>
      <c r="F9" s="6" t="str">
        <f>"нет"</f>
        <v>нет</v>
      </c>
      <c r="G9" s="6" t="str">
        <f t="shared" si="2"/>
        <v>нет</v>
      </c>
      <c r="H9" s="6" t="str">
        <f t="shared" si="2"/>
        <v>нет</v>
      </c>
      <c r="I9" s="6" t="str">
        <f t="shared" si="2"/>
        <v>нет</v>
      </c>
      <c r="J9" s="6" t="str">
        <f>"нет"</f>
        <v>нет</v>
      </c>
      <c r="K9" s="6" t="str">
        <f>"нет"</f>
        <v>нет</v>
      </c>
      <c r="L9" s="6" t="str">
        <f>"нет"</f>
        <v>нет</v>
      </c>
      <c r="M9" s="6" t="str">
        <f>"нет"</f>
        <v>нет</v>
      </c>
    </row>
    <row r="10" spans="1:13" ht="101.25">
      <c r="A10" s="4">
        <v>5</v>
      </c>
      <c r="B10" s="6" t="str">
        <f>"Лаптев Валерий Янович"</f>
        <v>Лаптев Валерий Янович</v>
      </c>
      <c r="C10" s="6" t="str">
        <f>"702661 руб.; доход от трудовой деятельности(зарплата), ООО ""Корона"""</f>
        <v>702661 руб.; доход от трудовой деятельности(зарплата), ООО "Корона"</v>
      </c>
      <c r="D10" s="6" t="str">
        <f>"нет"</f>
        <v>нет</v>
      </c>
      <c r="E10" s="6" t="str">
        <f>"нет"</f>
        <v>нет</v>
      </c>
      <c r="F10" s="6" t="str">
        <f>"50.2, Чувашия, долевая, доля собственности 1/3; 72.4, Чувашия, совместная"</f>
        <v>50.2, Чувашия, долевая, доля собственности 1/3; 72.4, Чувашия, совместная</v>
      </c>
      <c r="G10" s="6" t="str">
        <f t="shared" si="2"/>
        <v>нет</v>
      </c>
      <c r="H10" s="6" t="str">
        <f t="shared" si="2"/>
        <v>нет</v>
      </c>
      <c r="I10" s="6" t="str">
        <f t="shared" si="2"/>
        <v>нет</v>
      </c>
      <c r="J10" s="15" t="str">
        <f>"ВАЗ 21099, 1999, автомобиль легковой, личная; ВАЗ 21103, 2004, автомобиль легковой, личная; ГАЗ 3302, 2003, автомобиль грузовой, личная"</f>
        <v>ВАЗ 21099, 1999, автомобиль легковой, личная; ВАЗ 21103, 2004, автомобиль легковой, личная; ГАЗ 3302, 2003, автомобиль грузовой, личная</v>
      </c>
      <c r="K10" s="6" t="str">
        <f>"Чувашское ОСБ России №8613, 33 руб."</f>
        <v>Чувашское ОСБ России №8613, 33 руб.</v>
      </c>
      <c r="L10" s="6" t="str">
        <f>"ООО ""Пуговица"", 10; ООО ""Маре-21"", 20; ООО ""Корона"", 33"</f>
        <v>ООО "Пуговица", 10; ООО "Маре-21", 20; ООО "Корона", 33</v>
      </c>
      <c r="M10" s="6" t="str">
        <f>"нет"</f>
        <v>нет</v>
      </c>
    </row>
    <row r="11" spans="1:13" ht="35.25" customHeight="1">
      <c r="A11" s="4">
        <v>6</v>
      </c>
      <c r="B11" s="6" t="str">
        <f>"Петров Андрей Николаевич"</f>
        <v>Петров Андрей Николаевич</v>
      </c>
      <c r="C11" s="6" t="str">
        <f>"89823 руб.; доход от трудовой деятельности(зарплата), ОАО ""ЧАЗ"""</f>
        <v>89823 руб.; доход от трудовой деятельности(зарплата), ОАО "ЧАЗ"</v>
      </c>
      <c r="D11" s="6" t="str">
        <f>"нет"</f>
        <v>нет</v>
      </c>
      <c r="E11" s="6" t="str">
        <f>"нет"</f>
        <v>нет</v>
      </c>
      <c r="F11" s="6" t="str">
        <f>"32, Чувашия, личная"</f>
        <v>32, Чувашия, личная</v>
      </c>
      <c r="G11" s="6" t="str">
        <f t="shared" si="2"/>
        <v>нет</v>
      </c>
      <c r="H11" s="6" t="str">
        <f t="shared" si="2"/>
        <v>нет</v>
      </c>
      <c r="I11" s="6" t="str">
        <f t="shared" si="2"/>
        <v>нет</v>
      </c>
      <c r="J11" s="6" t="str">
        <f>"нет"</f>
        <v>нет</v>
      </c>
      <c r="K11" s="6" t="str">
        <f>"Чувашское ОСБ России №8613, 1022 руб."</f>
        <v>Чувашское ОСБ России №8613, 1022 руб.</v>
      </c>
      <c r="L11" s="6" t="str">
        <f>"нет"</f>
        <v>нет</v>
      </c>
      <c r="M11" s="6" t="str">
        <f>"нет"</f>
        <v>нет</v>
      </c>
    </row>
    <row r="12" ht="6.75" customHeight="1"/>
    <row r="13" spans="1:8" ht="12.75">
      <c r="A13" s="5" t="s">
        <v>15</v>
      </c>
      <c r="B13" s="5"/>
      <c r="C13" s="5"/>
      <c r="D13" s="5"/>
      <c r="E13" s="5"/>
      <c r="F13" s="5"/>
      <c r="H13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5433070866141736" right="0.15748031496062992" top="0.35433070866141736" bottom="0.15748031496062992" header="0.5118110236220472" footer="0.5118110236220472"/>
  <pageSetup fitToHeight="3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2005-10-04T07:02:03Z</cp:lastPrinted>
  <dcterms:created xsi:type="dcterms:W3CDTF">2005-09-29T14:01:09Z</dcterms:created>
  <dcterms:modified xsi:type="dcterms:W3CDTF">2005-10-04T07:07:01Z</dcterms:modified>
  <cp:category/>
  <cp:version/>
  <cp:contentType/>
  <cp:contentStatus/>
</cp:coreProperties>
</file>