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3245" windowHeight="8835" activeTab="0"/>
  </bookViews>
  <sheets>
    <sheet name="Отчет" sheetId="1" r:id="rId1"/>
  </sheets>
  <definedNames>
    <definedName name="_xlnm.Print_Titles" localSheetId="0">'Отчет'!$5:$5</definedName>
    <definedName name="_xlnm.Print_Area" localSheetId="0">'Отчет'!$A$1:$M$12</definedName>
  </definedNames>
  <calcPr fullCalcOnLoad="1"/>
</workbook>
</file>

<file path=xl/sharedStrings.xml><?xml version="1.0" encoding="utf-8"?>
<sst xmlns="http://schemas.openxmlformats.org/spreadsheetml/2006/main" count="17" uniqueCount="17">
  <si>
    <t>№№
п/п</t>
  </si>
  <si>
    <t>Фамилия, имя, отчетство кандидата</t>
  </si>
  <si>
    <t>Общий доход, руб. (Наименование организации - источника выплаты дохода)</t>
  </si>
  <si>
    <t>Недвижимое имущество, место нахождения (субъект РФ, иностранное государство, виды пользования)</t>
  </si>
  <si>
    <t>Транспортные средства (вид, марка, модель)</t>
  </si>
  <si>
    <t>Денежные средства, находящиеся на счетах в банках и иных коммерческих организациях (наименование кредитной и иной организации, остаток на счёте, руб.)</t>
  </si>
  <si>
    <t>Сведения об акциях кандидата (Участие в уставном капитале коммерческих организаций), наименование организации, доля участия, %</t>
  </si>
  <si>
    <t>Иные ценные бумаги (вид, наименование эмитента, общая стоимость, руб.)</t>
  </si>
  <si>
    <t>Земельные участки, кв.м.</t>
  </si>
  <si>
    <t>Жилые дома, кв.м.</t>
  </si>
  <si>
    <t>Квартиры, кв.м.</t>
  </si>
  <si>
    <t>Дачи, кв.м.</t>
  </si>
  <si>
    <t>Гаражи, кв.м.</t>
  </si>
  <si>
    <t>Иное недвижимое имущество, кв.м</t>
  </si>
  <si>
    <t>Федосеева Э.Н.</t>
  </si>
  <si>
    <t>Председатель муниципальной избирательной комиссии г.Чебоксары</t>
  </si>
  <si>
    <t xml:space="preserve">Сведения о доходах за 2004 год и об имуществе зарегистрированных кандидатов в депутаты Чебоксарского городского Собрания депутатов по одномандатному избирательному округу № 18 (на основании данных, представленных кандидатом)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</si>
</sst>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C\us\t\om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6">
    <font>
      <sz val="10"/>
      <name val="Arial Cyr"/>
      <family val="0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textRotation="90" wrapText="1"/>
    </xf>
    <xf numFmtId="0" fontId="3" fillId="2" borderId="0" xfId="0" applyFont="1" applyFill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textRotation="90" wrapText="1"/>
    </xf>
    <xf numFmtId="0" fontId="5" fillId="2" borderId="3" xfId="0" applyNumberFormat="1" applyFont="1" applyFill="1" applyBorder="1" applyAlignment="1">
      <alignment horizontal="left" vertical="center" textRotation="90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>
      <alignment horizontal="left" vertical="center" wrapText="1"/>
    </xf>
    <xf numFmtId="0" fontId="5" fillId="2" borderId="4" xfId="0" applyNumberFormat="1" applyFont="1" applyFill="1" applyBorder="1" applyAlignment="1">
      <alignment horizontal="left" vertical="center" wrapText="1"/>
    </xf>
    <xf numFmtId="0" fontId="5" fillId="2" borderId="5" xfId="0" applyNumberFormat="1" applyFont="1" applyFill="1" applyBorder="1" applyAlignment="1">
      <alignment horizontal="left" vertical="center" wrapText="1"/>
    </xf>
    <xf numFmtId="0" fontId="5" fillId="2" borderId="6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="75" zoomScaleNormal="75" workbookViewId="0" topLeftCell="A1">
      <selection activeCell="C15" sqref="C15"/>
    </sheetView>
  </sheetViews>
  <sheetFormatPr defaultColWidth="9.00390625" defaultRowHeight="12.75"/>
  <cols>
    <col min="1" max="1" width="3.375" style="2" customWidth="1"/>
    <col min="2" max="2" width="13.25390625" style="2" customWidth="1"/>
    <col min="3" max="3" width="33.75390625" style="2" customWidth="1"/>
    <col min="4" max="8" width="13.125" style="2" customWidth="1"/>
    <col min="9" max="10" width="11.625" style="2" customWidth="1"/>
    <col min="11" max="11" width="20.375" style="2" customWidth="1"/>
    <col min="12" max="12" width="11.625" style="2" customWidth="1"/>
    <col min="13" max="13" width="4.875" style="2" customWidth="1"/>
    <col min="14" max="16384" width="8.875" style="2" customWidth="1"/>
  </cols>
  <sheetData>
    <row r="1" spans="1:13" ht="3" customHeight="1">
      <c r="A1"/>
      <c r="B1"/>
      <c r="C1"/>
      <c r="D1"/>
      <c r="E1"/>
      <c r="F1"/>
      <c r="G1"/>
      <c r="H1"/>
      <c r="I1"/>
      <c r="J1"/>
      <c r="K1"/>
      <c r="L1"/>
      <c r="M1" s="4"/>
    </row>
    <row r="2" spans="1:13" ht="27.75" customHeight="1">
      <c r="A2" s="7" t="s">
        <v>16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2.75">
      <c r="A3" s="10" t="s">
        <v>0</v>
      </c>
      <c r="B3" s="8" t="s">
        <v>1</v>
      </c>
      <c r="C3" s="8" t="s">
        <v>2</v>
      </c>
      <c r="D3" s="12" t="s">
        <v>3</v>
      </c>
      <c r="E3" s="13"/>
      <c r="F3" s="13"/>
      <c r="G3" s="13"/>
      <c r="H3" s="13"/>
      <c r="I3" s="14"/>
      <c r="J3" s="8" t="s">
        <v>4</v>
      </c>
      <c r="K3" s="8" t="s">
        <v>5</v>
      </c>
      <c r="L3" s="8" t="s">
        <v>6</v>
      </c>
      <c r="M3" s="8" t="s">
        <v>7</v>
      </c>
    </row>
    <row r="4" spans="1:13" ht="39">
      <c r="A4" s="11"/>
      <c r="B4" s="9"/>
      <c r="C4" s="9"/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9"/>
      <c r="K4" s="9"/>
      <c r="L4" s="9"/>
      <c r="M4" s="9"/>
    </row>
    <row r="5" spans="1:13" ht="12.7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</row>
    <row r="6" spans="1:13" ht="36">
      <c r="A6" s="1">
        <v>1</v>
      </c>
      <c r="B6" s="5" t="str">
        <f>"Сергеев Сергей Львович"</f>
        <v>Сергеев Сергей Львович</v>
      </c>
      <c r="C6" s="5" t="str">
        <f>"88657 руб.; доход от трудовой деятельности(зарплата), Чебоксарский почтамт"</f>
        <v>88657 руб.; доход от трудовой деятельности(зарплата), Чебоксарский почтамт</v>
      </c>
      <c r="D6" s="5" t="str">
        <f aca="true" t="shared" si="0" ref="D6:M6">"нет"</f>
        <v>нет</v>
      </c>
      <c r="E6" s="5" t="str">
        <f t="shared" si="0"/>
        <v>нет</v>
      </c>
      <c r="F6" s="5" t="str">
        <f t="shared" si="0"/>
        <v>нет</v>
      </c>
      <c r="G6" s="5" t="str">
        <f t="shared" si="0"/>
        <v>нет</v>
      </c>
      <c r="H6" s="5" t="str">
        <f t="shared" si="0"/>
        <v>нет</v>
      </c>
      <c r="I6" s="5" t="str">
        <f t="shared" si="0"/>
        <v>нет</v>
      </c>
      <c r="J6" s="5" t="str">
        <f t="shared" si="0"/>
        <v>нет</v>
      </c>
      <c r="K6" s="5" t="str">
        <f t="shared" si="0"/>
        <v>нет</v>
      </c>
      <c r="L6" s="5" t="str">
        <f t="shared" si="0"/>
        <v>нет</v>
      </c>
      <c r="M6" s="5" t="str">
        <f t="shared" si="0"/>
        <v>нет</v>
      </c>
    </row>
    <row r="7" spans="1:13" ht="48">
      <c r="A7" s="1">
        <v>2</v>
      </c>
      <c r="B7" s="5" t="str">
        <f>"Краснов Евгений Алексеевич"</f>
        <v>Краснов Евгений Алексеевич</v>
      </c>
      <c r="C7" s="5" t="str">
        <f>"61588 руб.; доход от трудовой деятельности(зарплата), ГУП ""Республиканский бизнес-центр"" Минэкономразвития ЧР"</f>
        <v>61588 руб.; доход от трудовой деятельности(зарплата), ГУП "Республиканский бизнес-центр" Минэкономразвития ЧР</v>
      </c>
      <c r="D7" s="5" t="str">
        <f aca="true" t="shared" si="1" ref="D7:E10">"нет"</f>
        <v>нет</v>
      </c>
      <c r="E7" s="5" t="str">
        <f t="shared" si="1"/>
        <v>нет</v>
      </c>
      <c r="F7" s="5" t="str">
        <f>"32.8, Чувашия, совместная"</f>
        <v>32.8, Чувашия, совместная</v>
      </c>
      <c r="G7" s="5" t="str">
        <f aca="true" t="shared" si="2" ref="G7:M7">"нет"</f>
        <v>нет</v>
      </c>
      <c r="H7" s="5" t="str">
        <f t="shared" si="2"/>
        <v>нет</v>
      </c>
      <c r="I7" s="5" t="str">
        <f t="shared" si="2"/>
        <v>нет</v>
      </c>
      <c r="J7" s="5" t="str">
        <f t="shared" si="2"/>
        <v>нет</v>
      </c>
      <c r="K7" s="5" t="str">
        <f t="shared" si="2"/>
        <v>нет</v>
      </c>
      <c r="L7" s="5" t="str">
        <f t="shared" si="2"/>
        <v>нет</v>
      </c>
      <c r="M7" s="5" t="str">
        <f t="shared" si="2"/>
        <v>нет</v>
      </c>
    </row>
    <row r="8" spans="1:13" ht="60">
      <c r="A8" s="1">
        <v>3</v>
      </c>
      <c r="B8" s="5" t="str">
        <f>"Тимофеев Владимир Георгиевич"</f>
        <v>Тимофеев Владимир Георгиевич</v>
      </c>
      <c r="C8" s="5" t="str">
        <f>"162833 руб.; доход от трудовой деятельности(зарплата), Чебоксарский почтамт"</f>
        <v>162833 руб.; доход от трудовой деятельности(зарплата), Чебоксарский почтамт</v>
      </c>
      <c r="D8" s="5" t="str">
        <f t="shared" si="1"/>
        <v>нет</v>
      </c>
      <c r="E8" s="5" t="str">
        <f t="shared" si="1"/>
        <v>нет</v>
      </c>
      <c r="F8" s="5" t="str">
        <f>"138.8, Чувашия, личная; 146.1, Чувашия, личная"</f>
        <v>138.8, Чувашия, личная; 146.1, Чувашия, личная</v>
      </c>
      <c r="G8" s="5" t="str">
        <f>"нет"</f>
        <v>нет</v>
      </c>
      <c r="H8" s="5" t="str">
        <f>"нет"</f>
        <v>нет</v>
      </c>
      <c r="I8" s="5" t="str">
        <f>"18.3, Чувашия, личная"</f>
        <v>18.3, Чувашия, личная</v>
      </c>
      <c r="J8" s="5" t="str">
        <f>"нет"</f>
        <v>нет</v>
      </c>
      <c r="K8" s="5" t="str">
        <f>"нет"</f>
        <v>нет</v>
      </c>
      <c r="L8" s="5" t="str">
        <f>"нет"</f>
        <v>нет</v>
      </c>
      <c r="M8" s="5" t="str">
        <f>"нет"</f>
        <v>нет</v>
      </c>
    </row>
    <row r="9" spans="1:13" ht="108">
      <c r="A9" s="1">
        <v>4</v>
      </c>
      <c r="B9" s="5" t="str">
        <f>"Сергеев Михаил Сергеевич"</f>
        <v>Сергеев Михаил Сергеевич</v>
      </c>
      <c r="C9" s="16" t="str">
        <f>"29793 руб.; доход от трудовой деятельности(зарплата), Администрация г.Чебоксары ЧР; доход от трудовой деятельности(зарплата), ЧМУБПП ""Сывлах""; доход от трудовой деятельности(зарплата), МУП ""Ленинское районное управление ЖКХ"""</f>
        <v>29793 руб.; доход от трудовой деятельности(зарплата), Администрация г.Чебоксары ЧР; доход от трудовой деятельности(зарплата), ЧМУБПП "Сывлах"; доход от трудовой деятельности(зарплата), МУП "Ленинское районное управление ЖКХ"</v>
      </c>
      <c r="D9" s="15" t="str">
        <f>"нет"</f>
        <v>нет</v>
      </c>
      <c r="E9" s="15" t="str">
        <f>"нет"</f>
        <v>нет</v>
      </c>
      <c r="F9" s="15" t="str">
        <f>"59, Чувашия, личная"</f>
        <v>59, Чувашия, личная</v>
      </c>
      <c r="G9" s="15" t="str">
        <f>"нет"</f>
        <v>нет</v>
      </c>
      <c r="H9" s="15" t="str">
        <f>"19, Чувашия, личная"</f>
        <v>19, Чувашия, личная</v>
      </c>
      <c r="I9" s="15" t="str">
        <f>"нет"</f>
        <v>нет</v>
      </c>
      <c r="J9" s="15" t="str">
        <f>"нет"</f>
        <v>нет</v>
      </c>
      <c r="K9" s="15" t="str">
        <f>"Чувашское ОСБ России №8613/025, вид счета не указан, 14 руб.; Чувашское ОСБ России №8613/025, вид счета не указан, 31 руб.; Чувашское ОСБ России №8613/035, 18 руб."</f>
        <v>Чувашское ОСБ России №8613/025, вид счета не указан, 14 руб.; Чувашское ОСБ России №8613/025, вид счета не указан, 31 руб.; Чувашское ОСБ России №8613/035, 18 руб.</v>
      </c>
      <c r="L9" s="15" t="str">
        <f>"нет"</f>
        <v>нет</v>
      </c>
      <c r="M9" s="15" t="str">
        <f>"нет"</f>
        <v>нет</v>
      </c>
    </row>
    <row r="10" spans="1:13" ht="60">
      <c r="A10" s="1">
        <v>5</v>
      </c>
      <c r="B10" s="5" t="str">
        <f>"Сорокин Константин Юрьевич"</f>
        <v>Сорокин Константин Юрьевич</v>
      </c>
      <c r="C10" s="5" t="str">
        <f>"70090 руб.; доход от трудовой деятельности(зарплата), ООО ""Кооптренссервис""; предпринимательская деятельность"</f>
        <v>70090 руб.; доход от трудовой деятельности(зарплата), ООО "Кооптренссервис"; предпринимательская деятельность</v>
      </c>
      <c r="D10" s="5" t="str">
        <f t="shared" si="1"/>
        <v>нет</v>
      </c>
      <c r="E10" s="5" t="str">
        <f t="shared" si="1"/>
        <v>нет</v>
      </c>
      <c r="F10" s="5" t="str">
        <f>"54.6, Чувашия, совместная"</f>
        <v>54.6, Чувашия, совместная</v>
      </c>
      <c r="G10" s="5" t="str">
        <f>"нет"</f>
        <v>нет</v>
      </c>
      <c r="H10" s="5" t="str">
        <f>"44, Чувашия, личная"</f>
        <v>44, Чувашия, личная</v>
      </c>
      <c r="I10" s="5" t="str">
        <f>"нет"</f>
        <v>нет</v>
      </c>
      <c r="J10" s="5" t="str">
        <f>"нет"</f>
        <v>нет</v>
      </c>
      <c r="K10" s="5" t="str">
        <f>"Чувашское ОСБ России №8613, 4733 руб.; Чувашское ОСБ России №8613, лицевой, 50 руб."</f>
        <v>Чувашское ОСБ России №8613, 4733 руб.; Чувашское ОСБ России №8613, лицевой, 50 руб.</v>
      </c>
      <c r="L10" s="5" t="str">
        <f>"ООО ""Арсенал"", 50"</f>
        <v>ООО "Арсенал", 50</v>
      </c>
      <c r="M10" s="5" t="str">
        <f>"нет"</f>
        <v>нет</v>
      </c>
    </row>
    <row r="11" spans="1:13" ht="6.75" customHeight="1">
      <c r="A11"/>
      <c r="B11"/>
      <c r="C11"/>
      <c r="D11"/>
      <c r="E11"/>
      <c r="F11"/>
      <c r="G11"/>
      <c r="H11"/>
      <c r="I11"/>
      <c r="J11"/>
      <c r="K11"/>
      <c r="L11"/>
      <c r="M11"/>
    </row>
    <row r="12" spans="1:13" ht="12.75">
      <c r="A12" s="2" t="s">
        <v>15</v>
      </c>
      <c r="G12"/>
      <c r="H12" t="s">
        <v>14</v>
      </c>
      <c r="I12"/>
      <c r="J12"/>
      <c r="K12"/>
      <c r="L12"/>
      <c r="M12"/>
    </row>
    <row r="13" spans="1:13" ht="12.75">
      <c r="A13"/>
      <c r="B13"/>
      <c r="C13"/>
      <c r="D13"/>
      <c r="E13"/>
      <c r="F13"/>
      <c r="G13"/>
      <c r="H13"/>
      <c r="I13"/>
      <c r="J13"/>
      <c r="K13"/>
      <c r="L13"/>
      <c r="M13"/>
    </row>
  </sheetData>
  <mergeCells count="9">
    <mergeCell ref="A2:M2"/>
    <mergeCell ref="L3:L4"/>
    <mergeCell ref="M3:M4"/>
    <mergeCell ref="A3:A4"/>
    <mergeCell ref="B3:B4"/>
    <mergeCell ref="C3:C4"/>
    <mergeCell ref="D3:I3"/>
    <mergeCell ref="J3:J4"/>
    <mergeCell ref="K3:K4"/>
  </mergeCells>
  <printOptions/>
  <pageMargins left="0.35433070866141736" right="0.15748031496062992" top="0.35433070866141736" bottom="0.15748031496062992" header="0.5118110236220472" footer="0.5118110236220472"/>
  <pageSetup fitToHeight="30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.</cp:lastModifiedBy>
  <cp:lastPrinted>2005-10-04T07:24:24Z</cp:lastPrinted>
  <dcterms:created xsi:type="dcterms:W3CDTF">2005-09-27T10:27:26Z</dcterms:created>
  <dcterms:modified xsi:type="dcterms:W3CDTF">2005-10-04T07:29:02Z</dcterms:modified>
  <cp:category/>
  <cp:version/>
  <cp:contentType/>
  <cp:contentStatus/>
</cp:coreProperties>
</file>