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'Отчет'!$A$1:$M$12</definedName>
  </definedNames>
  <calcPr fullCalcOnLoad="1"/>
</workbook>
</file>

<file path=xl/sharedStrings.xml><?xml version="1.0" encoding="utf-8"?>
<sst xmlns="http://schemas.openxmlformats.org/spreadsheetml/2006/main" count="17" uniqueCount="17">
  <si>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</si>
  <si>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</si>
  <si>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</si>
  <si>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</si>
  <si>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</si>
  <si>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</si>
  <si>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</si>
  <si>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</si>
  <si>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</si>
  <si>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</si>
  <si>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</si>
  <si>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</si>
  <si>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</si>
  <si>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</si>
  <si>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</si>
  <si>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</si>
  <si>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избирательному округу № 2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</si>
</sst>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7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1" fillId="2" borderId="1" xfId="0" applyNumberFormat="1" applyFont="1" applyFill="1" applyBorder="1" applyAlignment="1">
      <alignment horizontal="justify" vertical="center" textRotation="90" wrapText="1"/>
    </xf>
    <xf numFmtId="0" fontId="2" fillId="2" borderId="1" xfId="0" applyNumberFormat="1" applyFont="1" applyFill="1" applyBorder="1" applyAlignment="1">
      <alignment horizontal="justify" vertical="center" wrapText="1"/>
    </xf>
    <xf numFmtId="0" fontId="3" fillId="2" borderId="1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2" xfId="0" applyNumberFormat="1" applyFont="1" applyFill="1" applyBorder="1" applyAlignment="1">
      <alignment horizontal="justify" vertical="center" textRotation="90" wrapText="1"/>
    </xf>
    <xf numFmtId="0" fontId="1" fillId="2" borderId="3" xfId="0" applyNumberFormat="1" applyFont="1" applyFill="1" applyBorder="1" applyAlignment="1">
      <alignment horizontal="justify" vertical="center" textRotation="90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justify" vertical="center" wrapText="1"/>
    </xf>
    <xf numFmtId="0" fontId="1" fillId="2" borderId="3" xfId="0" applyNumberFormat="1" applyFont="1" applyFill="1" applyBorder="1" applyAlignment="1">
      <alignment horizontal="justify" vertical="center" wrapText="1"/>
    </xf>
    <xf numFmtId="0" fontId="1" fillId="2" borderId="4" xfId="0" applyNumberFormat="1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NumberFormat="1" applyFont="1" applyFill="1" applyBorder="1" applyAlignment="1">
      <alignment horizontal="justify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75" zoomScaleNormal="75" workbookViewId="0" topLeftCell="A4">
      <selection activeCell="C8" sqref="C8"/>
    </sheetView>
  </sheetViews>
  <sheetFormatPr defaultColWidth="9.00390625" defaultRowHeight="12.75"/>
  <cols>
    <col min="1" max="1" width="3.375" style="1" customWidth="1"/>
    <col min="2" max="2" width="15.125" style="1" customWidth="1"/>
    <col min="3" max="3" width="21.875" style="1" customWidth="1"/>
    <col min="4" max="8" width="13.125" style="1" customWidth="1"/>
    <col min="9" max="12" width="11.625" style="1" customWidth="1"/>
    <col min="13" max="13" width="9.125" style="1" customWidth="1"/>
    <col min="14" max="16384" width="8.875" style="1" customWidth="1"/>
  </cols>
  <sheetData>
    <row r="1" ht="12.75" customHeight="1">
      <c r="M1" s="5"/>
    </row>
    <row r="2" spans="1:13" ht="30.7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0</v>
      </c>
      <c r="B3" s="7" t="s">
        <v>1</v>
      </c>
      <c r="C3" s="7" t="s">
        <v>2</v>
      </c>
      <c r="D3" s="12" t="s">
        <v>3</v>
      </c>
      <c r="E3" s="13"/>
      <c r="F3" s="13"/>
      <c r="G3" s="13"/>
      <c r="H3" s="13"/>
      <c r="I3" s="14"/>
      <c r="J3" s="7" t="s">
        <v>4</v>
      </c>
      <c r="K3" s="7" t="s">
        <v>5</v>
      </c>
      <c r="L3" s="7" t="s">
        <v>6</v>
      </c>
      <c r="M3" s="7" t="s">
        <v>7</v>
      </c>
    </row>
    <row r="4" spans="1:13" ht="39.75">
      <c r="A4" s="11"/>
      <c r="B4" s="8"/>
      <c r="C4" s="8"/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8"/>
      <c r="K4" s="8"/>
      <c r="L4" s="8"/>
      <c r="M4" s="8"/>
    </row>
    <row r="5" spans="1:13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131.25" customHeight="1">
      <c r="A6" s="4">
        <v>1</v>
      </c>
      <c r="B6" s="4" t="str">
        <f>"Шлепнев Чонгар Михайлович"</f>
        <v>Шлепнев Чонгар Михайлович</v>
      </c>
      <c r="C6" s="15" t="str">
        <f>"12635401 руб.; доход от трудовой деятельности(зарплата), Государственный Совет ЧР; пенсия; доходы от вложений; доход от трудовой деятельности(зарплата), ОАО ЧОЭЗ ""Энергозапчасть"""</f>
        <v>12635401 руб.; доход от трудовой деятельности(зарплата), Государственный Совет ЧР; пенсия; доходы от вложений; доход от трудовой деятельности(зарплата), ОАО ЧОЭЗ "Энергозапчасть"</v>
      </c>
      <c r="D6" s="15" t="str">
        <f>"15000, Чувашия, личная"</f>
        <v>15000, Чувашия, личная</v>
      </c>
      <c r="E6" s="15" t="str">
        <f>"89.1, Чувашия, личная"</f>
        <v>89.1, Чувашия, личная</v>
      </c>
      <c r="F6" s="16" t="str">
        <f>"166, Чувашия, личная"</f>
        <v>166, Чувашия, личная</v>
      </c>
      <c r="G6" s="15" t="str">
        <f>"нет"</f>
        <v>нет</v>
      </c>
      <c r="H6" s="15" t="str">
        <f>"29.15, Чувашия, личная"</f>
        <v>29.15, Чувашия, личная</v>
      </c>
      <c r="I6" s="15" t="str">
        <f>"нет"</f>
        <v>нет</v>
      </c>
      <c r="J6" s="15" t="str">
        <f>"нет"</f>
        <v>нет</v>
      </c>
      <c r="K6" s="15" t="str">
        <f>"нет"</f>
        <v>нет</v>
      </c>
      <c r="L6" s="15" t="str">
        <f>"ОАО ""Энергозапчасть"", приватизация и покупка, 55.3032%, 11287шт."</f>
        <v>ОАО "Энергозапчасть", приватизация и покупка, 55.3032%, 11287шт.</v>
      </c>
      <c r="M6" s="15" t="str">
        <f>"нет"</f>
        <v>нет</v>
      </c>
    </row>
    <row r="7" spans="1:13" ht="25.5">
      <c r="A7" s="4">
        <v>2</v>
      </c>
      <c r="B7" s="4" t="str">
        <f>"Ионов Анион Матвеевич"</f>
        <v>Ионов Анион Матвеевич</v>
      </c>
      <c r="C7" s="4" t="str">
        <f>"55243 руб.; пенсия"</f>
        <v>55243 руб.; пенсия</v>
      </c>
      <c r="D7" s="4" t="str">
        <f aca="true" t="shared" si="0" ref="D7:F8">"нет"</f>
        <v>нет</v>
      </c>
      <c r="E7" s="4" t="str">
        <f t="shared" si="0"/>
        <v>нет</v>
      </c>
      <c r="F7" s="4" t="str">
        <f t="shared" si="0"/>
        <v>нет</v>
      </c>
      <c r="G7" s="4" t="str">
        <f>"нет"</f>
        <v>нет</v>
      </c>
      <c r="H7" s="4" t="str">
        <f>"нет"</f>
        <v>нет</v>
      </c>
      <c r="I7" s="4" t="str">
        <f aca="true" t="shared" si="1" ref="I6:K8">"нет"</f>
        <v>нет</v>
      </c>
      <c r="J7" s="4" t="str">
        <f t="shared" si="1"/>
        <v>нет</v>
      </c>
      <c r="K7" s="4" t="str">
        <f t="shared" si="1"/>
        <v>нет</v>
      </c>
      <c r="L7" s="4" t="str">
        <f>"нет"</f>
        <v>нет</v>
      </c>
      <c r="M7" s="4" t="str">
        <f>"нет"</f>
        <v>нет</v>
      </c>
    </row>
    <row r="8" spans="1:13" ht="57" customHeight="1">
      <c r="A8" s="4">
        <v>3</v>
      </c>
      <c r="B8" s="4" t="str">
        <f>"Иванов Дмитрий Николаевич"</f>
        <v>Иванов Дмитрий Николаевич</v>
      </c>
      <c r="C8" s="4" t="str">
        <f>"13511 руб.; доход от трудовой деятельности(зарплата), ООО ""Элконт"""</f>
        <v>13511 руб.; доход от трудовой деятельности(зарплата), ООО "Элконт"</v>
      </c>
      <c r="D8" s="4" t="str">
        <f t="shared" si="0"/>
        <v>нет</v>
      </c>
      <c r="E8" s="4" t="str">
        <f t="shared" si="0"/>
        <v>нет</v>
      </c>
      <c r="F8" s="4" t="str">
        <f t="shared" si="0"/>
        <v>нет</v>
      </c>
      <c r="G8" s="4" t="str">
        <f>"нет"</f>
        <v>нет</v>
      </c>
      <c r="H8" s="4" t="str">
        <f>"нет"</f>
        <v>нет</v>
      </c>
      <c r="I8" s="4" t="str">
        <f t="shared" si="1"/>
        <v>нет</v>
      </c>
      <c r="J8" s="4" t="str">
        <f t="shared" si="1"/>
        <v>нет</v>
      </c>
      <c r="K8" s="4" t="str">
        <f t="shared" si="1"/>
        <v>нет</v>
      </c>
      <c r="L8" s="4" t="str">
        <f>"нет"</f>
        <v>нет</v>
      </c>
      <c r="M8" s="4" t="str">
        <f>"нет"</f>
        <v>нет</v>
      </c>
    </row>
    <row r="9" spans="1:13" ht="101.25" customHeight="1">
      <c r="A9" s="4">
        <v>4</v>
      </c>
      <c r="B9" s="4" t="str">
        <f>"Кашаев Игорь Михайлович"</f>
        <v>Кашаев Игорь Михайлович</v>
      </c>
      <c r="C9" s="4" t="str">
        <f>"57600 руб.; доход от трудовой деятельности(зарплата), ООО Предприятие ""Гранит"" ветеранов Афганистана"</f>
        <v>57600 руб.; доход от трудовой деятельности(зарплата), ООО Предприятие "Гранит" ветеранов Афганистана</v>
      </c>
      <c r="D9" s="4" t="str">
        <f>"нет"</f>
        <v>нет</v>
      </c>
      <c r="E9" s="4" t="str">
        <f>"нет"</f>
        <v>нет</v>
      </c>
      <c r="F9" s="4" t="str">
        <f>"239, Чувашия, личная"</f>
        <v>239, Чувашия, личная</v>
      </c>
      <c r="G9" s="4" t="str">
        <f>"нет"</f>
        <v>нет</v>
      </c>
      <c r="H9" s="4" t="str">
        <f>"нет"</f>
        <v>нет</v>
      </c>
      <c r="I9" s="4" t="str">
        <f>"нет"</f>
        <v>нет</v>
      </c>
      <c r="J9" s="4" t="str">
        <f>"BMW 520, 1999, автомобиль легковой, личная"</f>
        <v>BMW 520, 1999, автомобиль легковой, личная</v>
      </c>
      <c r="K9" s="4" t="str">
        <f>"Чувашское ОСБ России №8613, 2612 руб."</f>
        <v>Чувашское ОСБ России №8613, 2612 руб.</v>
      </c>
      <c r="L9" s="4" t="str">
        <f>"нет"</f>
        <v>нет</v>
      </c>
      <c r="M9" s="4" t="str">
        <f>"нет"</f>
        <v>нет</v>
      </c>
    </row>
    <row r="10" spans="1:13" ht="165" customHeight="1">
      <c r="A10" s="4">
        <v>5</v>
      </c>
      <c r="B10" s="4" t="str">
        <f>"Грибов Сергей Михайлович"</f>
        <v>Грибов Сергей Михайлович</v>
      </c>
      <c r="C10" s="15" t="str">
        <f>"300196 руб.; предпринимательская деятельность"</f>
        <v>300196 руб.; предпринимательская деятельность</v>
      </c>
      <c r="D10" s="15" t="str">
        <f>"500, Чувашия, личная"</f>
        <v>500, Чувашия, личная</v>
      </c>
      <c r="E10" s="15" t="str">
        <f>"нет"</f>
        <v>нет</v>
      </c>
      <c r="F10" s="15" t="str">
        <f>"69.2, Чувашия, личная"</f>
        <v>69.2, Чувашия, личная</v>
      </c>
      <c r="G10" s="15" t="str">
        <f>"нет"</f>
        <v>нет</v>
      </c>
      <c r="H10" s="15" t="str">
        <f>"нет"</f>
        <v>нет</v>
      </c>
      <c r="I10" s="15" t="str">
        <f>"нет"</f>
        <v>нет</v>
      </c>
      <c r="J10" s="16" t="str">
        <f>"ВАЗ 2109, 1995, автомобиль легковой, личная; ВАЗ 2102, 1976, автомобиль легковой, личная"</f>
        <v>ВАЗ 2109, 1995, автомобиль легковой, личная; ВАЗ 2102, 1976, автомобиль легковой, личная</v>
      </c>
      <c r="K10" s="15" t="str">
        <f>"Чувашское ОСБ России №8613, 66142 руб."</f>
        <v>Чувашское ОСБ России №8613, 66142 руб.</v>
      </c>
      <c r="L10" s="15" t="str">
        <f>"ООО ""Орел"", постановление, 100; ООО ""Бар Клуб"", постановление, 100; ООО ""Стрингер"", постановление, 100"</f>
        <v>ООО "Орел", постановление, 100; ООО "Бар Клуб", постановление, 100; ООО "Стрингер", постановление, 100</v>
      </c>
      <c r="M10" s="15" t="str">
        <f>"нет"</f>
        <v>нет</v>
      </c>
    </row>
    <row r="11" spans="1:13" ht="12.7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2.75">
      <c r="A12" s="6" t="s">
        <v>15</v>
      </c>
      <c r="B12" s="6"/>
      <c r="C12" s="6"/>
      <c r="D12" s="6"/>
      <c r="E12" s="6"/>
      <c r="F12" s="6"/>
      <c r="G12"/>
      <c r="H12" t="s">
        <v>14</v>
      </c>
      <c r="I12"/>
      <c r="J12"/>
      <c r="K12"/>
      <c r="L12"/>
      <c r="M12"/>
    </row>
    <row r="13" spans="1:13" ht="12.75">
      <c r="A13"/>
      <c r="B13"/>
      <c r="C13"/>
      <c r="D13"/>
      <c r="E13"/>
      <c r="F13"/>
      <c r="G13"/>
      <c r="H13"/>
      <c r="I13"/>
      <c r="J13"/>
      <c r="K13"/>
      <c r="L13"/>
      <c r="M13"/>
    </row>
  </sheetData>
  <mergeCells count="9">
    <mergeCell ref="M3:M4"/>
    <mergeCell ref="A2:M2"/>
    <mergeCell ref="A3:A4"/>
    <mergeCell ref="B3:B4"/>
    <mergeCell ref="C3:C4"/>
    <mergeCell ref="D3:I3"/>
    <mergeCell ref="J3:J4"/>
    <mergeCell ref="K3:K4"/>
    <mergeCell ref="L3:L4"/>
  </mergeCells>
  <printOptions/>
  <pageMargins left="0.3937007874015748" right="0.1968503937007874" top="0.3937007874015748" bottom="0.1968503937007874" header="0.5118110236220472" footer="0.5118110236220472"/>
  <pageSetup fitToHeight="3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2005-10-04T05:56:55Z</cp:lastPrinted>
  <dcterms:created xsi:type="dcterms:W3CDTF">2005-09-27T10:05:41Z</dcterms:created>
  <dcterms:modified xsi:type="dcterms:W3CDTF">2005-10-04T05:59:42Z</dcterms:modified>
  <cp:category/>
  <cp:version/>
  <cp:contentType/>
  <cp:contentStatus/>
</cp:coreProperties>
</file>