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'Отчет'!$A$1:$M$13</definedName>
  </definedNames>
  <calcPr fullCalcOnLoad="1"/>
</workbook>
</file>

<file path=xl/sharedStrings.xml><?xml version="1.0" encoding="utf-8"?>
<sst xmlns="http://schemas.openxmlformats.org/spreadsheetml/2006/main" count="29" uniqueCount="19">
  <si>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</si>
  <si>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</si>
  <si>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</si>
  <si>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</si>
  <si>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</si>
  <si>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</si>
  <si>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</si>
  <si>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</si>
  <si>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</si>
  <si>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</si>
  <si>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</si>
  <si>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</si>
  <si>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</si>
  <si>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</si>
  <si>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</si>
  <si>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</si>
  <si>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20 (на основании данных, представленных кандидатом) </t>
  </si>
  <si>
    <t>Афонин Дмитрий Сергеевич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</si>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</sst>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7">
    <font>
      <sz val="10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5" zoomScaleNormal="75" workbookViewId="0" topLeftCell="A1">
      <selection activeCell="C6" sqref="C6"/>
    </sheetView>
  </sheetViews>
  <sheetFormatPr defaultColWidth="9.00390625" defaultRowHeight="12.75"/>
  <cols>
    <col min="1" max="1" width="3.875" style="0" customWidth="1"/>
    <col min="2" max="2" width="14.625" style="0" customWidth="1"/>
    <col min="3" max="3" width="22.00390625" style="0" customWidth="1"/>
    <col min="4" max="4" width="10.375" style="0" customWidth="1"/>
    <col min="5" max="6" width="13.125" style="0" customWidth="1"/>
    <col min="7" max="7" width="7.625" style="0" customWidth="1"/>
    <col min="8" max="8" width="7.375" style="0" customWidth="1"/>
    <col min="9" max="9" width="6.875" style="0" customWidth="1"/>
    <col min="10" max="10" width="7.75390625" style="0" customWidth="1"/>
    <col min="11" max="11" width="21.00390625" style="0" customWidth="1"/>
    <col min="12" max="12" width="18.875" style="0" customWidth="1"/>
    <col min="13" max="13" width="7.625" style="0" customWidth="1"/>
  </cols>
  <sheetData>
    <row r="1" ht="6" customHeight="1">
      <c r="M1" s="1"/>
    </row>
    <row r="2" spans="1:13" ht="35.2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60.75">
      <c r="A4" s="11"/>
      <c r="B4" s="8"/>
      <c r="C4" s="8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8"/>
      <c r="K4" s="8"/>
      <c r="L4" s="8"/>
      <c r="M4" s="8"/>
    </row>
    <row r="5" spans="1:13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38.25">
      <c r="A6" s="16">
        <v>1</v>
      </c>
      <c r="B6" s="19" t="s">
        <v>17</v>
      </c>
      <c r="C6" s="20" t="s">
        <v>18</v>
      </c>
      <c r="D6" s="20" t="s">
        <v>18</v>
      </c>
      <c r="E6" s="20" t="s">
        <v>18</v>
      </c>
      <c r="F6" s="20" t="s">
        <v>18</v>
      </c>
      <c r="G6" s="20" t="s">
        <v>18</v>
      </c>
      <c r="H6" s="20" t="s">
        <v>18</v>
      </c>
      <c r="I6" s="20" t="s">
        <v>18</v>
      </c>
      <c r="J6" s="20" t="s">
        <v>18</v>
      </c>
      <c r="K6" s="20" t="s">
        <v>18</v>
      </c>
      <c r="L6" s="20" t="s">
        <v>18</v>
      </c>
      <c r="M6" s="20" t="s">
        <v>18</v>
      </c>
    </row>
    <row r="7" spans="1:13" ht="65.25" customHeight="1">
      <c r="A7" s="3">
        <v>2</v>
      </c>
      <c r="B7" s="6" t="str">
        <f>"Филиппов Егор Никифорович"</f>
        <v>Филиппов Егор Никифорович</v>
      </c>
      <c r="C7" s="6" t="str">
        <f>"92550 руб.; доход от трудовой деятельности(зарплата), ЧМУПП ""Водоканал"""</f>
        <v>92550 руб.; доход от трудовой деятельности(зарплата), ЧМУПП "Водоканал"</v>
      </c>
      <c r="D7" s="6" t="str">
        <f>"4000, Чувашия, долевая, доля собственности 1/3"</f>
        <v>4000, Чувашия, долевая, доля собственности 1/3</v>
      </c>
      <c r="E7" s="6" t="str">
        <f>"80, Чувашия, долевая, доля собственности 1/3"</f>
        <v>80, Чувашия, долевая, доля собственности 1/3</v>
      </c>
      <c r="F7" s="6" t="str">
        <f>"нет"</f>
        <v>нет</v>
      </c>
      <c r="G7" s="6" t="str">
        <f>"3440, Чувашия, личная"</f>
        <v>3440, Чувашия, личная</v>
      </c>
      <c r="H7" s="6" t="str">
        <f aca="true" t="shared" si="0" ref="H7:J11">"нет"</f>
        <v>нет</v>
      </c>
      <c r="I7" s="6" t="str">
        <f t="shared" si="0"/>
        <v>нет</v>
      </c>
      <c r="J7" s="6" t="str">
        <f t="shared" si="0"/>
        <v>нет</v>
      </c>
      <c r="K7" s="6" t="str">
        <f>"Чувашское ОСБ России №8613/020, 300 руб.; Чувашское ОСБ России №8613/019, 10000 руб."</f>
        <v>Чувашское ОСБ России №8613/020, 300 руб.; Чувашское ОСБ России №8613/019, 10000 руб.</v>
      </c>
      <c r="L7" s="6" t="str">
        <f>"нет"</f>
        <v>нет</v>
      </c>
      <c r="M7" s="6" t="str">
        <f>"нет"</f>
        <v>нет</v>
      </c>
    </row>
    <row r="8" spans="1:13" ht="69" customHeight="1">
      <c r="A8" s="3">
        <v>3</v>
      </c>
      <c r="B8" s="6" t="str">
        <f>"Моисеев Владимир Александрович"</f>
        <v>Моисеев Владимир Александрович</v>
      </c>
      <c r="C8" s="17" t="str">
        <f>"48924 руб.; доход от трудовой деятельности(зарплата), ОАО ""Завод электроники и механики"""</f>
        <v>48924 руб.; доход от трудовой деятельности(зарплата), ОАО "Завод электроники и механики"</v>
      </c>
      <c r="D8" s="17" t="str">
        <f aca="true" t="shared" si="1" ref="D8:J8">"нет"</f>
        <v>нет</v>
      </c>
      <c r="E8" s="17" t="str">
        <f t="shared" si="1"/>
        <v>нет</v>
      </c>
      <c r="F8" s="17" t="str">
        <f t="shared" si="1"/>
        <v>нет</v>
      </c>
      <c r="G8" s="17" t="str">
        <f t="shared" si="1"/>
        <v>нет</v>
      </c>
      <c r="H8" s="17" t="str">
        <f t="shared" si="1"/>
        <v>нет</v>
      </c>
      <c r="I8" s="17" t="str">
        <f t="shared" si="1"/>
        <v>нет</v>
      </c>
      <c r="J8" s="17" t="str">
        <f t="shared" si="1"/>
        <v>нет</v>
      </c>
      <c r="K8" s="18" t="str">
        <f>"Чувашское отделение СБ РФ №8613, универсальный, 26010 руб.; Чувашское отделение СБ РФ №8613, обезличенный металлический счет (серебро), 1 грамм"</f>
        <v>Чувашское отделение СБ РФ №8613, универсальный, 26010 руб.; Чувашское отделение СБ РФ №8613, обезличенный металлический счет (серебро), 1 грамм</v>
      </c>
      <c r="L8" s="15" t="str">
        <f>"нет"</f>
        <v>нет</v>
      </c>
      <c r="M8" s="15" t="str">
        <f>"нет"</f>
        <v>нет</v>
      </c>
    </row>
    <row r="9" spans="1:13" ht="120.75" customHeight="1">
      <c r="A9" s="3">
        <v>4</v>
      </c>
      <c r="B9" s="6" t="str">
        <f>"Кулагин Андрей Васильевич"</f>
        <v>Кулагин Андрей Васильевич</v>
      </c>
      <c r="C9" s="6" t="str">
        <f>"8100 руб.; доход от трудовой деятельности(зарплата), ЗАО ""Поволжье"""</f>
        <v>8100 руб.; доход от трудовой деятельности(зарплата), ЗАО "Поволжье"</v>
      </c>
      <c r="D9" s="6" t="str">
        <f aca="true" t="shared" si="2" ref="D9:E11">"нет"</f>
        <v>нет</v>
      </c>
      <c r="E9" s="6" t="str">
        <f t="shared" si="2"/>
        <v>нет</v>
      </c>
      <c r="F9" s="6" t="str">
        <f>"нет"</f>
        <v>нет</v>
      </c>
      <c r="G9" s="6" t="str">
        <f>"нет"</f>
        <v>нет</v>
      </c>
      <c r="H9" s="6" t="str">
        <f t="shared" si="0"/>
        <v>нет</v>
      </c>
      <c r="I9" s="6" t="str">
        <f t="shared" si="0"/>
        <v>нет</v>
      </c>
      <c r="J9" s="6" t="str">
        <f t="shared" si="0"/>
        <v>нет</v>
      </c>
      <c r="K9" s="6" t="str">
        <f>"нет"</f>
        <v>нет</v>
      </c>
      <c r="L9" s="6" t="str">
        <f>"ЗАО ""Поволжье"", 5%, 5шт.; ЗАО ""Поволжье"", 16%, 16шт.; ЗАО ""Поволжье"", 5%, 5шт.; ЗАО ""Корпорация ""Поволжье"", 50%, 50шт.; ЗАО ""Поволжье"", 5%, 5шт."</f>
        <v>ЗАО "Поволжье", 5%, 5шт.; ЗАО "Поволжье", 16%, 16шт.; ЗАО "Поволжье", 5%, 5шт.; ЗАО "Корпорация "Поволжье", 50%, 50шт.; ЗАО "Поволжье", 5%, 5шт.</v>
      </c>
      <c r="M9" s="6" t="str">
        <f>"нет"</f>
        <v>нет</v>
      </c>
    </row>
    <row r="10" spans="1:13" ht="39" customHeight="1">
      <c r="A10" s="3">
        <v>5</v>
      </c>
      <c r="B10" s="6" t="str">
        <f>"Сеткин Юрий Борисович"</f>
        <v>Сеткин Юрий Борисович</v>
      </c>
      <c r="C10" s="6" t="str">
        <f>"нет"</f>
        <v>нет</v>
      </c>
      <c r="D10" s="6" t="str">
        <f t="shared" si="2"/>
        <v>нет</v>
      </c>
      <c r="E10" s="6" t="str">
        <f t="shared" si="2"/>
        <v>нет</v>
      </c>
      <c r="F10" s="6" t="str">
        <f>"нет"</f>
        <v>нет</v>
      </c>
      <c r="G10" s="6" t="str">
        <f>"нет"</f>
        <v>нет</v>
      </c>
      <c r="H10" s="6" t="str">
        <f t="shared" si="0"/>
        <v>нет</v>
      </c>
      <c r="I10" s="6" t="str">
        <f t="shared" si="0"/>
        <v>нет</v>
      </c>
      <c r="J10" s="6" t="str">
        <f t="shared" si="0"/>
        <v>нет</v>
      </c>
      <c r="K10" s="6" t="str">
        <f>"Чувашское ОСБ России №8613, 100 руб."</f>
        <v>Чувашское ОСБ России №8613, 100 руб.</v>
      </c>
      <c r="L10" s="6" t="str">
        <f>"ООО ""Авиационная корпорация ""Юрий"", 100"</f>
        <v>ООО "Авиационная корпорация "Юрий", 100</v>
      </c>
      <c r="M10" s="6" t="str">
        <f>"нет"</f>
        <v>нет</v>
      </c>
    </row>
    <row r="11" spans="1:13" ht="121.5" customHeight="1">
      <c r="A11" s="3">
        <v>6</v>
      </c>
      <c r="B11" s="6" t="str">
        <f>"Шмуллина Раиса Александровна"</f>
        <v>Шмуллина Раиса Александровна</v>
      </c>
      <c r="C11" s="6" t="str">
        <f>"81575 руб.; доход от трудовой деятельности(зарплата), Администрация г.Чебоксары ЧР; доход от трудовой деятельности(зарплата), Ленинский ТОУО администрации г.Чебоксары"</f>
        <v>81575 руб.; доход от трудовой деятельности(зарплата), Администрация г.Чебоксары ЧР; доход от трудовой деятельности(зарплата), Ленинский ТОУО администрации г.Чебоксары</v>
      </c>
      <c r="D11" s="6" t="str">
        <f t="shared" si="2"/>
        <v>нет</v>
      </c>
      <c r="E11" s="6" t="str">
        <f t="shared" si="2"/>
        <v>нет</v>
      </c>
      <c r="F11" s="6" t="str">
        <f>"69.4, Чувашия, долевая, доля собственности 1/2"</f>
        <v>69.4, Чувашия, долевая, доля собственности 1/2</v>
      </c>
      <c r="G11" s="6" t="str">
        <f>"нет"</f>
        <v>нет</v>
      </c>
      <c r="H11" s="6" t="str">
        <f t="shared" si="0"/>
        <v>нет</v>
      </c>
      <c r="I11" s="6" t="str">
        <f t="shared" si="0"/>
        <v>нет</v>
      </c>
      <c r="J11" s="6" t="str">
        <f t="shared" si="0"/>
        <v>нет</v>
      </c>
      <c r="K11" s="6" t="str">
        <f>"Чувашское ОСБ России №8613, особый, 134582 руб.; Чувашское ОСБ России №8613/015, пенсионный, 34902 руб."</f>
        <v>Чувашское ОСБ России №8613, особый, 134582 руб.; Чувашское ОСБ России №8613/015, пенсионный, 34902 руб.</v>
      </c>
      <c r="L11" s="6" t="str">
        <f>"нет"</f>
        <v>нет</v>
      </c>
      <c r="M11" s="6" t="str">
        <f>"нет"</f>
        <v>нет</v>
      </c>
    </row>
    <row r="12" ht="3" customHeight="1"/>
    <row r="13" spans="1:8" ht="12.75">
      <c r="A13" s="4" t="s">
        <v>15</v>
      </c>
      <c r="B13" s="4"/>
      <c r="C13" s="4"/>
      <c r="D13" s="4"/>
      <c r="E13" s="4"/>
      <c r="F13" s="4"/>
      <c r="H13" t="s">
        <v>14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5433070866141736" right="0.15748031496062992" top="0.35433070866141736" bottom="0.15748031496062992" header="0.5118110236220472" footer="0.5118110236220472"/>
  <pageSetup fitToHeight="30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2005-10-04T07:35:35Z</cp:lastPrinted>
  <dcterms:created xsi:type="dcterms:W3CDTF">2005-09-29T14:08:12Z</dcterms:created>
  <dcterms:modified xsi:type="dcterms:W3CDTF">2005-10-04T07:36:22Z</dcterms:modified>
  <cp:category/>
  <cp:version/>
  <cp:contentType/>
  <cp:contentStatus/>
</cp:coreProperties>
</file>