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'Отчет'!$A$1:$M$10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<sst xmlns="http://schemas.openxmlformats.org/spreadsheetml/2006/main" count="17" uniqueCount="17">
  <si>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</si>
  <si>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</si>
  <si>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</si>
  <si>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</si>
  <si>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</si>
  <si>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</si>
  <si>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</si>
  <si>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</si>
  <si>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</si>
  <si>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</si>
  <si>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</si>
  <si>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</si>
  <si>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</si>
  <si>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</si>
  <si>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</si>
  <si>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</si>
  <si>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23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</si>
</sst>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left" vertical="center" textRotation="90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textRotation="90" wrapText="1"/>
    </xf>
    <xf numFmtId="0" fontId="1" fillId="2" borderId="3" xfId="0" applyNumberFormat="1" applyFont="1" applyFill="1" applyBorder="1" applyAlignment="1">
      <alignment horizontal="left" vertical="center" textRotation="90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workbookViewId="0" topLeftCell="A4">
      <selection activeCell="C8" sqref="C8"/>
    </sheetView>
  </sheetViews>
  <sheetFormatPr defaultColWidth="9.00390625" defaultRowHeight="12.75"/>
  <cols>
    <col min="1" max="1" width="4.00390625" style="3" customWidth="1"/>
    <col min="2" max="2" width="15.625" style="3" customWidth="1"/>
    <col min="3" max="3" width="33.125" style="3" customWidth="1"/>
    <col min="4" max="4" width="9.75390625" style="3" customWidth="1"/>
    <col min="5" max="5" width="7.00390625" style="3" customWidth="1"/>
    <col min="6" max="6" width="12.00390625" style="3" customWidth="1"/>
    <col min="7" max="7" width="5.375" style="3" customWidth="1"/>
    <col min="8" max="8" width="5.75390625" style="3" customWidth="1"/>
    <col min="9" max="9" width="11.625" style="3" customWidth="1"/>
    <col min="10" max="10" width="13.75390625" style="3" customWidth="1"/>
    <col min="11" max="11" width="24.75390625" style="3" customWidth="1"/>
    <col min="12" max="12" width="15.625" style="3" customWidth="1"/>
    <col min="13" max="13" width="8.125" style="3" customWidth="1"/>
    <col min="14" max="16384" width="8.875" style="3" customWidth="1"/>
  </cols>
  <sheetData>
    <row r="1" spans="1:13" ht="7.5" customHeight="1">
      <c r="A1"/>
      <c r="B1"/>
      <c r="C1"/>
      <c r="D1"/>
      <c r="E1"/>
      <c r="F1"/>
      <c r="G1"/>
      <c r="H1"/>
      <c r="I1"/>
      <c r="J1"/>
      <c r="K1"/>
      <c r="L1"/>
      <c r="M1" s="5"/>
    </row>
    <row r="2" spans="1:13" ht="26.2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9" t="s">
        <v>0</v>
      </c>
      <c r="B3" s="7" t="s">
        <v>1</v>
      </c>
      <c r="C3" s="7" t="s">
        <v>2</v>
      </c>
      <c r="D3" s="11" t="s">
        <v>3</v>
      </c>
      <c r="E3" s="12"/>
      <c r="F3" s="12"/>
      <c r="G3" s="12"/>
      <c r="H3" s="12"/>
      <c r="I3" s="13"/>
      <c r="J3" s="7" t="s">
        <v>4</v>
      </c>
      <c r="K3" s="7" t="s">
        <v>5</v>
      </c>
      <c r="L3" s="7" t="s">
        <v>6</v>
      </c>
      <c r="M3" s="7" t="s">
        <v>7</v>
      </c>
    </row>
    <row r="4" spans="1:13" ht="48.75">
      <c r="A4" s="10"/>
      <c r="B4" s="8"/>
      <c r="C4" s="8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8"/>
      <c r="K4" s="8"/>
      <c r="L4" s="8"/>
      <c r="M4" s="8"/>
    </row>
    <row r="5" spans="1:13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118.5" customHeight="1">
      <c r="A6" s="2">
        <v>1</v>
      </c>
      <c r="B6" s="2" t="str">
        <f>"Гаврилов Михаил Михайлович"</f>
        <v>Гаврилов Михаил Михайлович</v>
      </c>
      <c r="C6" s="14" t="str">
        <f>"20616 руб.; пенсия"</f>
        <v>20616 руб.; пенсия</v>
      </c>
      <c r="D6" s="14" t="str">
        <f>"300, Чувашия, личная"</f>
        <v>300, Чувашия, личная</v>
      </c>
      <c r="E6" s="14" t="str">
        <f>"нет"</f>
        <v>нет</v>
      </c>
      <c r="F6" s="15" t="str">
        <f>"67, Чувашия, совместная"</f>
        <v>67, Чувашия, совместная</v>
      </c>
      <c r="G6" s="15" t="str">
        <f>"нет"</f>
        <v>нет</v>
      </c>
      <c r="H6" s="15" t="str">
        <f>"нет"</f>
        <v>нет</v>
      </c>
      <c r="I6" s="15" t="str">
        <f>"нет"</f>
        <v>нет</v>
      </c>
      <c r="J6" s="14" t="str">
        <f>"нет"</f>
        <v>нет</v>
      </c>
      <c r="K6" s="14" t="str">
        <f>"Чувашское ОСБ России №8613/017, срочный-пенсионный, 10000 руб.; Чувашское ОСБ России №8613/017, срочный-пенсионный, 10028 руб.; Чувашское ОСБ России №8613/017, срочный-пенсионный, 35048 руб."</f>
        <v>Чувашское ОСБ России №8613/017, срочный-пенсионный, 10000 руб.; Чувашское ОСБ России №8613/017, срочный-пенсионный, 10028 руб.; Чувашское ОСБ России №8613/017, срочный-пенсионный, 35048 руб.</v>
      </c>
      <c r="L6" s="14" t="str">
        <f>"нет"</f>
        <v>нет</v>
      </c>
      <c r="M6" s="14" t="str">
        <f>"нет"</f>
        <v>нет</v>
      </c>
    </row>
    <row r="7" spans="1:13" ht="133.5" customHeight="1">
      <c r="A7" s="2">
        <v>2</v>
      </c>
      <c r="B7" s="2" t="str">
        <f>"Волгин Вячеслав Владимирович"</f>
        <v>Волгин Вячеслав Владимирович</v>
      </c>
      <c r="C7" s="2" t="str">
        <f>"1093214 руб.; доход от трудовой деятельности(зарплата), ООО ""Ростехнокомплект""; доход от трудовой деятельности(зарплата), ООО ""Инфолайн""; доход от трудовой деятельности(зарплата), ООО ""Бытспецсервис""; предпринимательская деятельность"</f>
        <v>1093214 руб.; доход от трудовой деятельности(зарплата), ООО "Ростехнокомплект"; доход от трудовой деятельности(зарплата), ООО "Инфолайн"; доход от трудовой деятельности(зарплата), ООО "Бытспецсервис"; предпринимательская деятельность</v>
      </c>
      <c r="D7" s="2" t="str">
        <f>"нет"</f>
        <v>нет</v>
      </c>
      <c r="E7" s="2" t="str">
        <f>"нет"</f>
        <v>нет</v>
      </c>
      <c r="F7" s="16" t="str">
        <f>"66.1, Чувашия, совместная"</f>
        <v>66.1, Чувашия, совместная</v>
      </c>
      <c r="G7" s="16" t="str">
        <f>"нет"</f>
        <v>нет</v>
      </c>
      <c r="H7" s="16" t="str">
        <f>"нет"</f>
        <v>нет</v>
      </c>
      <c r="I7" s="16" t="str">
        <f>"нет"</f>
        <v>нет</v>
      </c>
      <c r="J7" s="2" t="str">
        <f>"VW Passat, 1997, автомобиль легковой, личная"</f>
        <v>VW Passat, 1997, автомобиль легковой, личная</v>
      </c>
      <c r="K7" s="2" t="str">
        <f>"Чувашское ОСБ России №8613, 779 руб.; Чувашское ОСБ России №8613, 168 руб."</f>
        <v>Чувашское ОСБ России №8613, 779 руб.; Чувашское ОСБ России №8613, 168 руб.</v>
      </c>
      <c r="L7" s="2" t="str">
        <f>"ООО ""Регион техника"", решение, 100; ООО ""АТП ""Волга"", 50; ООО ""Бытспецсервис"", 50"</f>
        <v>ООО "Регион техника", решение, 100; ООО "АТП "Волга", 50; ООО "Бытспецсервис", 50</v>
      </c>
      <c r="M7" s="2" t="str">
        <f>"нет"</f>
        <v>нет</v>
      </c>
    </row>
    <row r="8" spans="1:13" ht="96" customHeight="1">
      <c r="A8" s="2">
        <v>3</v>
      </c>
      <c r="B8" s="2" t="str">
        <f>"Борисов Юрий Леонидович"</f>
        <v>Борисов Юрий Леонидович</v>
      </c>
      <c r="C8" s="14" t="str">
        <f>"85976 руб.; предпринимательская деятельность; доход от трудовой деятельности(зарплата), Администрация г.Чебоксары ЧР"</f>
        <v>85976 руб.; предпринимательская деятельность; доход от трудовой деятельности(зарплата), Администрация г.Чебоксары ЧР</v>
      </c>
      <c r="D8" s="14" t="str">
        <f>"нет"</f>
        <v>нет</v>
      </c>
      <c r="E8" s="14" t="str">
        <f>"нет"</f>
        <v>нет</v>
      </c>
      <c r="F8" s="15" t="str">
        <f>"14, Чувашия, долевая, доля собственности 1/3"</f>
        <v>14, Чувашия, долевая, доля собственности 1/3</v>
      </c>
      <c r="G8" s="15" t="str">
        <f>"нет"</f>
        <v>нет</v>
      </c>
      <c r="H8" s="15" t="str">
        <f>"нет"</f>
        <v>нет</v>
      </c>
      <c r="I8" s="15" t="str">
        <f>"павильон, 8.5, Чувашия, личная; 30,  павильон, Чувашия, личная"</f>
        <v>павильон, 8.5, Чувашия, личная; 30,  павильон, Чувашия, личная</v>
      </c>
      <c r="J8" s="14" t="str">
        <f>"HYNDAI ELANTRA, 2005, автомобиль легковой, личная"</f>
        <v>HYNDAI ELANTRA, 2005, автомобиль легковой, личная</v>
      </c>
      <c r="K8" s="14" t="str">
        <f>"Чувашское ОСБ России, 0 руб."</f>
        <v>Чувашское ОСБ России, 0 руб.</v>
      </c>
      <c r="L8" s="14" t="str">
        <f>"нет"</f>
        <v>нет</v>
      </c>
      <c r="M8" s="14" t="str">
        <f>"нет"</f>
        <v>нет</v>
      </c>
    </row>
    <row r="9" spans="1:13" ht="4.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2.75">
      <c r="A10" s="3" t="s">
        <v>15</v>
      </c>
      <c r="G10"/>
      <c r="H10" t="s">
        <v>14</v>
      </c>
      <c r="I10"/>
      <c r="J10"/>
      <c r="K10"/>
      <c r="L10"/>
      <c r="M10"/>
    </row>
    <row r="11" spans="1:13" ht="12.75">
      <c r="A11"/>
      <c r="B11"/>
      <c r="C11"/>
      <c r="D11"/>
      <c r="E11"/>
      <c r="F11"/>
      <c r="G11"/>
      <c r="H11"/>
      <c r="I11"/>
      <c r="J11"/>
      <c r="K11"/>
      <c r="L11"/>
      <c r="M11"/>
    </row>
  </sheetData>
  <mergeCells count="9">
    <mergeCell ref="A2:M2"/>
    <mergeCell ref="L3:L4"/>
    <mergeCell ref="M3:M4"/>
    <mergeCell ref="A3:A4"/>
    <mergeCell ref="B3:B4"/>
    <mergeCell ref="C3:C4"/>
    <mergeCell ref="D3:I3"/>
    <mergeCell ref="J3:J4"/>
    <mergeCell ref="K3:K4"/>
  </mergeCells>
  <printOptions/>
  <pageMargins left="0.35433070866141736" right="0.15748031496062992" top="0.35433070866141736" bottom="0.15748031496062992" header="0.5118110236220472" footer="0.5118110236220472"/>
  <pageSetup fitToHeight="3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2005-10-04T08:30:49Z</cp:lastPrinted>
  <dcterms:created xsi:type="dcterms:W3CDTF">2005-09-27T10:33:14Z</dcterms:created>
  <dcterms:modified xsi:type="dcterms:W3CDTF">2005-10-04T08:32:06Z</dcterms:modified>
  <cp:category/>
  <cp:version/>
  <cp:contentType/>
  <cp:contentStatus/>
</cp:coreProperties>
</file>