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'Отчет'!$5:$5</definedName>
    <definedName name="_xlnm.Print_Area" localSheetId="0">'Отчет'!$A$1:$M$14</definedName>
  </definedNames>
  <calcPr fullCalcOnLoad="1"/>
</workbook>
</file>

<file path=xl/sharedStrings.xml><?xml version="1.0" encoding="utf-8"?>
<sst xmlns="http://schemas.openxmlformats.org/spreadsheetml/2006/main" count="43" uniqueCount="22">
  <si>
    <t>№№
п/п</t>
  </si>
  <si>
    <t>Фамилия, имя, отчетство кандидата</t>
  </si>
  <si>
    <t>Общий доход, руб. (Наименование организации - источника выплаты дохода)</t>
  </si>
  <si>
    <t>Недвижимое имущество, место нахождения (субъект РФ, иностранное государство, виды пользования)</t>
  </si>
  <si>
    <t>Транспортные средства (вид, марка, модель)</t>
  </si>
  <si>
    <t>Денежные средства, находящиеся на счетах в банках и иных коммерческих организациях (наименование кредитной и иной организации, остаток на счёте, руб.)</t>
  </si>
  <si>
    <t>Сведения об акциях кандидата (Участие в уставном капитале коммерческих организаций), наименование организации, доля участия, %</t>
  </si>
  <si>
    <t>Иные ценные бумаги (вид, наименование эмитента, общая стоимость, руб.)</t>
  </si>
  <si>
    <t>Земельные участки, кв.м.</t>
  </si>
  <si>
    <t>Жилые дома, кв.м.</t>
  </si>
  <si>
    <t>Квартиры, кв.м.</t>
  </si>
  <si>
    <t>Дачи, кв.м.</t>
  </si>
  <si>
    <t>Гаражи, кв.м.</t>
  </si>
  <si>
    <t>Иное недвижимое имущество, кв.м</t>
  </si>
  <si>
    <t>105624 руб.; доход от трудовой деятельности(зарплата), НОУ "Академия права и управления (институт)"; доход от трудовой деятельности(зарплата), Администрация г.Чебоксары ЧР; доход от трудовой деятельности(зарплата), Московский территориальный отдел управления образования</t>
  </si>
  <si>
    <t>Чувашское ОСБ России №8613/011, до востребования, 0 руб.; Чувашское ОСБ России №8613/018, до востребования, 0 руб.; Чувашское ОСБ России №8613/017, спецсчет, 9 руб.; Чувашское ОСБ России №8613/017, до востребования, 1 руб.; Чувашское ОСБ России №8613, международная карта, 97 руб.; Чувашское ОСБ России №8613, до востребования, 190 руб.</t>
  </si>
  <si>
    <t>Федосеева Э.Н.</t>
  </si>
  <si>
    <t>Председатель муниципальной избирательной комиссии г.Чебоксары</t>
  </si>
  <si>
    <t xml:space="preserve">Сведения о доходах за 2004 год и об имуществе зарегистрированных кандидатов в депутаты Чебоксарского городского Собрания депутатов по одномандатному  избирательному округу № 32 (на основании данных, представленных кандидатом) </t>
  </si>
  <si>
    <t>Борисова Елена Владиленовна</t>
  </si>
  <si>
    <t>нет</t>
  </si>
  <si>
    <t>Кузин Анатолий Николаевич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</si>
</sst>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C\us\t\o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6">
    <font>
      <sz val="10"/>
      <name val="Arial Cyr"/>
      <family val="0"/>
    </font>
    <font>
      <b/>
      <sz val="8"/>
      <color indexed="8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1" fillId="2" borderId="1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2" borderId="1" xfId="0" applyNumberFormat="1" applyFont="1" applyFill="1" applyBorder="1" applyAlignment="1">
      <alignment horizontal="justify" vertical="center" textRotation="90" wrapText="1"/>
    </xf>
    <xf numFmtId="0" fontId="3" fillId="2" borderId="2" xfId="0" applyNumberFormat="1" applyFont="1" applyFill="1" applyBorder="1" applyAlignment="1">
      <alignment horizontal="justify" vertical="center" textRotation="90" wrapText="1"/>
    </xf>
    <xf numFmtId="0" fontId="3" fillId="2" borderId="3" xfId="0" applyNumberFormat="1" applyFont="1" applyFill="1" applyBorder="1" applyAlignment="1">
      <alignment horizontal="justify" vertical="center" textRotation="90" wrapText="1"/>
    </xf>
    <xf numFmtId="0" fontId="2" fillId="2" borderId="0" xfId="0" applyFont="1" applyFill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justify" vertical="center" wrapText="1"/>
    </xf>
    <xf numFmtId="0" fontId="3" fillId="2" borderId="3" xfId="0" applyNumberFormat="1" applyFont="1" applyFill="1" applyBorder="1" applyAlignment="1">
      <alignment horizontal="justify" vertical="center" wrapText="1"/>
    </xf>
    <xf numFmtId="0" fontId="3" fillId="2" borderId="4" xfId="0" applyNumberFormat="1" applyFont="1" applyFill="1" applyBorder="1" applyAlignment="1">
      <alignment horizontal="justify" vertical="center" wrapText="1"/>
    </xf>
    <xf numFmtId="0" fontId="3" fillId="2" borderId="5" xfId="0" applyNumberFormat="1" applyFont="1" applyFill="1" applyBorder="1" applyAlignment="1">
      <alignment horizontal="justify" vertical="center" wrapText="1"/>
    </xf>
    <xf numFmtId="0" fontId="3" fillId="2" borderId="6" xfId="0" applyNumberFormat="1" applyFont="1" applyFill="1" applyBorder="1" applyAlignment="1">
      <alignment horizontal="justify" vertical="center" wrapText="1"/>
    </xf>
    <xf numFmtId="0" fontId="4" fillId="2" borderId="1" xfId="0" applyNumberFormat="1" applyFont="1" applyFill="1" applyBorder="1" applyAlignment="1">
      <alignment horizontal="justify" vertical="center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75" zoomScaleNormal="75" workbookViewId="0" topLeftCell="A4">
      <selection activeCell="B9" sqref="B9"/>
    </sheetView>
  </sheetViews>
  <sheetFormatPr defaultColWidth="9.00390625" defaultRowHeight="12.75"/>
  <cols>
    <col min="1" max="1" width="3.875" style="1" customWidth="1"/>
    <col min="2" max="2" width="16.125" style="1" customWidth="1"/>
    <col min="3" max="3" width="33.00390625" style="1" customWidth="1"/>
    <col min="4" max="4" width="4.375" style="1" customWidth="1"/>
    <col min="5" max="5" width="4.125" style="1" customWidth="1"/>
    <col min="6" max="6" width="13.125" style="1" customWidth="1"/>
    <col min="7" max="7" width="7.25390625" style="1" customWidth="1"/>
    <col min="8" max="8" width="13.125" style="1" customWidth="1"/>
    <col min="9" max="9" width="4.75390625" style="1" customWidth="1"/>
    <col min="10" max="10" width="11.625" style="1" customWidth="1"/>
    <col min="11" max="11" width="36.25390625" style="1" customWidth="1"/>
    <col min="12" max="12" width="11.625" style="1" customWidth="1"/>
    <col min="13" max="13" width="5.625" style="1" customWidth="1"/>
    <col min="14" max="16384" width="8.875" style="1" customWidth="1"/>
  </cols>
  <sheetData>
    <row r="1" spans="1:13" ht="5.25" customHeight="1">
      <c r="A1"/>
      <c r="B1"/>
      <c r="C1"/>
      <c r="D1"/>
      <c r="E1"/>
      <c r="F1"/>
      <c r="G1"/>
      <c r="H1"/>
      <c r="I1"/>
      <c r="J1"/>
      <c r="K1"/>
      <c r="L1"/>
      <c r="M1" s="4"/>
    </row>
    <row r="2" spans="1:13" ht="26.25" customHeight="1">
      <c r="A2" s="8" t="s">
        <v>18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2.75">
      <c r="A3" s="9" t="s">
        <v>0</v>
      </c>
      <c r="B3" s="6" t="s">
        <v>1</v>
      </c>
      <c r="C3" s="6" t="s">
        <v>2</v>
      </c>
      <c r="D3" s="11" t="s">
        <v>3</v>
      </c>
      <c r="E3" s="12"/>
      <c r="F3" s="12"/>
      <c r="G3" s="12"/>
      <c r="H3" s="12"/>
      <c r="I3" s="13"/>
      <c r="J3" s="6" t="s">
        <v>4</v>
      </c>
      <c r="K3" s="6" t="s">
        <v>5</v>
      </c>
      <c r="L3" s="6" t="s">
        <v>6</v>
      </c>
      <c r="M3" s="6" t="s">
        <v>7</v>
      </c>
    </row>
    <row r="4" spans="1:13" ht="56.25" customHeight="1">
      <c r="A4" s="10"/>
      <c r="B4" s="7"/>
      <c r="C4" s="7"/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7"/>
      <c r="K4" s="7"/>
      <c r="L4" s="7"/>
      <c r="M4" s="7"/>
    </row>
    <row r="5" spans="1:13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</row>
    <row r="6" spans="1:13" ht="88.5" customHeight="1">
      <c r="A6" s="14">
        <v>1</v>
      </c>
      <c r="B6" s="14" t="str">
        <f>"Самаков Евгений Сергеевич"</f>
        <v>Самаков Евгений Сергеевич</v>
      </c>
      <c r="C6" s="15" t="str">
        <f>"48632 руб.; доход от трудовой деятельности(зарплата), ЗАО ""НПП ""Электроаппарат""; доход от трудовой деятельности(зарплата), ООО ""Новые технологии"""</f>
        <v>48632 руб.; доход от трудовой деятельности(зарплата), ЗАО "НПП "Электроаппарат"; доход от трудовой деятельности(зарплата), ООО "Новые технологии"</v>
      </c>
      <c r="D6" s="16" t="str">
        <f>"нет"</f>
        <v>нет</v>
      </c>
      <c r="E6" s="16" t="str">
        <f>"нет"</f>
        <v>нет</v>
      </c>
      <c r="F6" s="16" t="str">
        <f>"33, Чувашия, личная"</f>
        <v>33, Чувашия, личная</v>
      </c>
      <c r="G6" s="16" t="str">
        <f>"нет"</f>
        <v>нет</v>
      </c>
      <c r="H6" s="16" t="str">
        <f>"нет"</f>
        <v>нет</v>
      </c>
      <c r="I6" s="16" t="str">
        <f>"нет"</f>
        <v>нет</v>
      </c>
      <c r="J6" s="16" t="str">
        <f>"нет"</f>
        <v>нет</v>
      </c>
      <c r="K6" s="16" t="str">
        <f>"нет"</f>
        <v>нет</v>
      </c>
      <c r="L6" s="16" t="str">
        <f>"ЗАО НПП Электроаппарат, собрание учредителей, 51%, 2550шт."</f>
        <v>ЗАО НПП Электроаппарат, собрание учредителей, 51%, 2550шт.</v>
      </c>
      <c r="M6" s="16" t="str">
        <f>"нет"</f>
        <v>нет</v>
      </c>
    </row>
    <row r="7" spans="1:13" ht="105" customHeight="1">
      <c r="A7" s="14">
        <v>2</v>
      </c>
      <c r="B7" s="14" t="str">
        <f>"Борисова Светлана Федоровна"</f>
        <v>Борисова Светлана Федоровна</v>
      </c>
      <c r="C7" s="14" t="s">
        <v>14</v>
      </c>
      <c r="D7" s="14" t="str">
        <f aca="true" t="shared" si="0" ref="D7:E10">"нет"</f>
        <v>нет</v>
      </c>
      <c r="E7" s="14" t="str">
        <f t="shared" si="0"/>
        <v>нет</v>
      </c>
      <c r="F7" s="14" t="str">
        <f>"нет"</f>
        <v>нет</v>
      </c>
      <c r="G7" s="14" t="str">
        <f>"нет"</f>
        <v>нет</v>
      </c>
      <c r="H7" s="14" t="str">
        <f>"нет"</f>
        <v>нет</v>
      </c>
      <c r="I7" s="14" t="str">
        <f>"нет"</f>
        <v>нет</v>
      </c>
      <c r="J7" s="14" t="str">
        <f>"нет"</f>
        <v>нет</v>
      </c>
      <c r="K7" s="14" t="str">
        <f>"нет"</f>
        <v>нет</v>
      </c>
      <c r="L7" s="14" t="str">
        <f>"нет"</f>
        <v>нет</v>
      </c>
      <c r="M7" s="14" t="str">
        <f>"нет"</f>
        <v>нет</v>
      </c>
    </row>
    <row r="8" spans="1:13" ht="64.5" customHeight="1">
      <c r="A8" s="14">
        <v>3</v>
      </c>
      <c r="B8" s="14" t="str">
        <f>"Деверинская Александра Тимофеевна"</f>
        <v>Деверинская Александра Тимофеевна</v>
      </c>
      <c r="C8" s="14" t="str">
        <f>"75923 руб.; доход от трудовой деятельности(зарплата), ГОУ ""Республиканская спортивная школа ходьбы"" Министерства физической культуры и спорта ЧР"</f>
        <v>75923 руб.; доход от трудовой деятельности(зарплата), ГОУ "Республиканская спортивная школа ходьбы" Министерства физической культуры и спорта ЧР</v>
      </c>
      <c r="D8" s="14" t="str">
        <f t="shared" si="0"/>
        <v>нет</v>
      </c>
      <c r="E8" s="14" t="str">
        <f t="shared" si="0"/>
        <v>нет</v>
      </c>
      <c r="F8" s="14" t="str">
        <f>"нет"</f>
        <v>нет</v>
      </c>
      <c r="G8" s="14" t="str">
        <f>"нет"</f>
        <v>нет</v>
      </c>
      <c r="H8" s="14" t="str">
        <f>"20, Чувашия, личная"</f>
        <v>20, Чувашия, личная</v>
      </c>
      <c r="I8" s="14" t="str">
        <f>"нет"</f>
        <v>нет</v>
      </c>
      <c r="J8" s="14" t="str">
        <f>"ГАЗ-2410, 1988, автомобиль легковой, личная"</f>
        <v>ГАЗ-2410, 1988, автомобиль легковой, личная</v>
      </c>
      <c r="K8" s="14" t="str">
        <f>"Чувашское ОСБ России №8613/04, 47 руб.; Чувашское ОСБ России №8613/13, 1 руб."</f>
        <v>Чувашское ОСБ России №8613/04, 47 руб.; Чувашское ОСБ России №8613/13, 1 руб.</v>
      </c>
      <c r="L8" s="14" t="str">
        <f>"нет"</f>
        <v>нет</v>
      </c>
      <c r="M8" s="14" t="str">
        <f>"нет"</f>
        <v>нет</v>
      </c>
    </row>
    <row r="9" spans="1:13" ht="53.25" customHeight="1">
      <c r="A9" s="14">
        <v>4</v>
      </c>
      <c r="B9" s="14" t="str">
        <f>"Данилов Григорий Владиславович"</f>
        <v>Данилов Григорий Владиславович</v>
      </c>
      <c r="C9" s="14" t="str">
        <f>"18000 руб.; доход от трудовой деятельности(зарплата), Общественное движение ""ЗАБОТА"""</f>
        <v>18000 руб.; доход от трудовой деятельности(зарплата), Общественное движение "ЗАБОТА"</v>
      </c>
      <c r="D9" s="14" t="str">
        <f t="shared" si="0"/>
        <v>нет</v>
      </c>
      <c r="E9" s="14" t="str">
        <f t="shared" si="0"/>
        <v>нет</v>
      </c>
      <c r="F9" s="14" t="str">
        <f>"54.8, Чувашия, долевая, доля собственности 1/6"</f>
        <v>54.8, Чувашия, долевая, доля собственности 1/6</v>
      </c>
      <c r="G9" s="14" t="str">
        <f>"нет"</f>
        <v>нет</v>
      </c>
      <c r="H9" s="14" t="str">
        <f>"нет"</f>
        <v>нет</v>
      </c>
      <c r="I9" s="14" t="str">
        <f>"нет"</f>
        <v>нет</v>
      </c>
      <c r="J9" s="14" t="str">
        <f>"нет"</f>
        <v>нет</v>
      </c>
      <c r="K9" s="14" t="str">
        <f>"Чувашское ОСБ России №8613, 550 руб.; Чувашское ОСБ России №8613/02, 231 руб.; Чувашское ОСБ России №8613/19, 4 руб.; Чувашское ОСБ России №8613/08, 820 руб."</f>
        <v>Чувашское ОСБ России №8613, 550 руб.; Чувашское ОСБ России №8613/02, 231 руб.; Чувашское ОСБ России №8613/19, 4 руб.; Чувашское ОСБ России №8613/08, 820 руб.</v>
      </c>
      <c r="L9" s="14" t="str">
        <f>"нет"</f>
        <v>нет</v>
      </c>
      <c r="M9" s="14" t="str">
        <f>"нет"</f>
        <v>нет</v>
      </c>
    </row>
    <row r="10" spans="1:13" ht="122.25" customHeight="1">
      <c r="A10" s="14">
        <v>5</v>
      </c>
      <c r="B10" s="14" t="str">
        <f>"Андреев Иван Апполонович"</f>
        <v>Андреев Иван Апполонович</v>
      </c>
      <c r="C10" s="14" t="str">
        <f>"51000 руб.; доход от трудовой деятельности(зарплата), ООО ""Центр правовой поддержки""; доход от трудовой деятельности(зарплата), ООО ""ТСК ""Регионстрой"""</f>
        <v>51000 руб.; доход от трудовой деятельности(зарплата), ООО "Центр правовой поддержки"; доход от трудовой деятельности(зарплата), ООО "ТСК "Регионстрой"</v>
      </c>
      <c r="D10" s="14" t="str">
        <f t="shared" si="0"/>
        <v>нет</v>
      </c>
      <c r="E10" s="14" t="str">
        <f t="shared" si="0"/>
        <v>нет</v>
      </c>
      <c r="F10" s="14" t="str">
        <f>"65.6, Чувашия, совместная"</f>
        <v>65.6, Чувашия, совместная</v>
      </c>
      <c r="G10" s="14" t="str">
        <f>"нет"</f>
        <v>нет</v>
      </c>
      <c r="H10" s="14" t="str">
        <f>"нет"</f>
        <v>нет</v>
      </c>
      <c r="I10" s="14" t="str">
        <f>"нет"</f>
        <v>нет</v>
      </c>
      <c r="J10" s="14" t="str">
        <f>"ВАЗ 21102, 2004, автомобиль легковой, совместная"</f>
        <v>ВАЗ 21102, 2004, автомобиль легковой, совместная</v>
      </c>
      <c r="K10" s="14" t="s">
        <v>15</v>
      </c>
      <c r="L10" s="14" t="str">
        <f>"ООО ""Центр правовой поддержки"", 34; ЗАО ""Группа компаний ""Апполон"", решение, 100%, 100шт."</f>
        <v>ООО "Центр правовой поддержки", 34; ЗАО "Группа компаний "Апполон", решение, 100%, 100шт.</v>
      </c>
      <c r="M10" s="14" t="str">
        <f>"нет"</f>
        <v>нет</v>
      </c>
    </row>
    <row r="11" spans="1:13" ht="24">
      <c r="A11" s="17">
        <v>6</v>
      </c>
      <c r="B11" s="18" t="s">
        <v>19</v>
      </c>
      <c r="C11" s="19" t="s">
        <v>20</v>
      </c>
      <c r="D11" s="19" t="s">
        <v>20</v>
      </c>
      <c r="E11" s="19" t="s">
        <v>20</v>
      </c>
      <c r="F11" s="19" t="s">
        <v>20</v>
      </c>
      <c r="G11" s="19" t="s">
        <v>20</v>
      </c>
      <c r="H11" s="19" t="s">
        <v>20</v>
      </c>
      <c r="I11" s="19" t="s">
        <v>20</v>
      </c>
      <c r="J11" s="19" t="s">
        <v>20</v>
      </c>
      <c r="K11" s="19" t="s">
        <v>20</v>
      </c>
      <c r="L11" s="19" t="s">
        <v>20</v>
      </c>
      <c r="M11" s="19" t="s">
        <v>20</v>
      </c>
    </row>
    <row r="12" spans="1:13" ht="24">
      <c r="A12" s="17">
        <v>7</v>
      </c>
      <c r="B12" s="18" t="s">
        <v>21</v>
      </c>
      <c r="C12" s="19" t="s">
        <v>20</v>
      </c>
      <c r="D12" s="19" t="s">
        <v>20</v>
      </c>
      <c r="E12" s="19" t="s">
        <v>20</v>
      </c>
      <c r="F12" s="19" t="s">
        <v>20</v>
      </c>
      <c r="G12" s="19" t="s">
        <v>20</v>
      </c>
      <c r="H12" s="19" t="s">
        <v>20</v>
      </c>
      <c r="I12" s="19" t="s">
        <v>20</v>
      </c>
      <c r="J12" s="19" t="s">
        <v>20</v>
      </c>
      <c r="K12" s="19" t="s">
        <v>20</v>
      </c>
      <c r="L12" s="19" t="s">
        <v>20</v>
      </c>
      <c r="M12" s="19" t="s">
        <v>20</v>
      </c>
    </row>
    <row r="13" spans="1:13" ht="3.75" customHeight="1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12.75">
      <c r="A14" s="3" t="s">
        <v>17</v>
      </c>
      <c r="B14" s="3"/>
      <c r="C14" s="3"/>
      <c r="D14" s="3"/>
      <c r="E14" s="3"/>
      <c r="F14" s="3"/>
      <c r="G14"/>
      <c r="H14" t="s">
        <v>16</v>
      </c>
      <c r="I14"/>
      <c r="J14"/>
      <c r="K14"/>
      <c r="L14"/>
      <c r="M14"/>
    </row>
    <row r="15" spans="1:13" ht="12.75">
      <c r="A15"/>
      <c r="B15"/>
      <c r="C15"/>
      <c r="D15"/>
      <c r="E15"/>
      <c r="F15"/>
      <c r="G15"/>
      <c r="H15"/>
      <c r="I15"/>
      <c r="J15"/>
      <c r="K15"/>
      <c r="L15"/>
      <c r="M15"/>
    </row>
  </sheetData>
  <mergeCells count="9">
    <mergeCell ref="J3:J4"/>
    <mergeCell ref="K3:K4"/>
    <mergeCell ref="A2:M2"/>
    <mergeCell ref="L3:L4"/>
    <mergeCell ref="M3:M4"/>
    <mergeCell ref="A3:A4"/>
    <mergeCell ref="B3:B4"/>
    <mergeCell ref="C3:C4"/>
    <mergeCell ref="D3:I3"/>
  </mergeCells>
  <printOptions/>
  <pageMargins left="0.3472222222222222" right="0.1388888888888889" top="0.1388888888888889" bottom="0.1388888888888889" header="0.5" footer="0.5"/>
  <pageSetup fitToHeight="30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2005-10-04T09:02:04Z</cp:lastPrinted>
  <dcterms:created xsi:type="dcterms:W3CDTF">2005-09-27T10:44:40Z</dcterms:created>
  <dcterms:modified xsi:type="dcterms:W3CDTF">2005-10-04T09:03:27Z</dcterms:modified>
  <cp:category/>
  <cp:version/>
  <cp:contentType/>
  <cp:contentStatus/>
</cp:coreProperties>
</file>