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'Отчет'!$A$1:$M$15</definedName>
  </definedNames>
  <calcPr fullCalcOnLoad="1"/>
</workbook>
</file>

<file path=xl/sharedStrings.xml><?xml version="1.0" encoding="utf-8"?>
<sst xmlns="http://schemas.openxmlformats.org/spreadsheetml/2006/main" count="29" uniqueCount="19">
  <si>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</si>
  <si>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</si>
  <si>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</si>
  <si>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</si>
  <si>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</si>
  <si>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</si>
  <si>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</si>
  <si>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</si>
  <si>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</si>
  <si>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</si>
  <si>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</si>
  <si>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</si>
  <si>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</si>
  <si>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</si>
  <si>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</si>
  <si>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</si>
  <si>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37 (на основании данных, представленных кандидатом) </t>
  </si>
  <si>
    <t>Яковлев Владимир Михайлович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</si>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</sst>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7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75" zoomScaleNormal="75" workbookViewId="0" topLeftCell="A4">
      <selection activeCell="C12" sqref="C12"/>
    </sheetView>
  </sheetViews>
  <sheetFormatPr defaultColWidth="9.00390625" defaultRowHeight="12.75"/>
  <cols>
    <col min="1" max="1" width="2.875" style="0" customWidth="1"/>
    <col min="2" max="2" width="11.25390625" style="0" customWidth="1"/>
    <col min="3" max="3" width="27.875" style="0" customWidth="1"/>
    <col min="4" max="4" width="13.375" style="0" customWidth="1"/>
    <col min="5" max="5" width="10.25390625" style="0" customWidth="1"/>
    <col min="6" max="6" width="10.375" style="0" customWidth="1"/>
    <col min="7" max="7" width="6.25390625" style="0" customWidth="1"/>
    <col min="8" max="8" width="6.375" style="0" customWidth="1"/>
    <col min="9" max="9" width="6.00390625" style="0" customWidth="1"/>
    <col min="10" max="10" width="11.625" style="0" customWidth="1"/>
    <col min="11" max="11" width="21.875" style="0" customWidth="1"/>
    <col min="12" max="12" width="16.25390625" style="0" customWidth="1"/>
    <col min="13" max="13" width="6.75390625" style="0" customWidth="1"/>
  </cols>
  <sheetData>
    <row r="1" ht="6" customHeight="1">
      <c r="M1" s="1"/>
    </row>
    <row r="2" spans="1:13" ht="36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63.75">
      <c r="A4" s="11"/>
      <c r="B4" s="8"/>
      <c r="C4" s="8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8"/>
      <c r="K4" s="8"/>
      <c r="L4" s="8"/>
      <c r="M4" s="8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40.5" customHeight="1">
      <c r="A6" s="3">
        <v>1</v>
      </c>
      <c r="B6" s="6" t="str">
        <f>"Ильина Анжела Владимировна"</f>
        <v>Ильина Анжела Владимировна</v>
      </c>
      <c r="C6" s="6" t="str">
        <f>"7200 руб.; доход от трудовой деятельности(зарплата), ПБОЮЛ Куренев Владимир Николаевич"</f>
        <v>7200 руб.; доход от трудовой деятельности(зарплата), ПБОЮЛ Куренев Владимир Николаевич</v>
      </c>
      <c r="D6" s="6" t="str">
        <f aca="true" t="shared" si="0" ref="D6:M6">"нет"</f>
        <v>нет</v>
      </c>
      <c r="E6" s="6" t="str">
        <f t="shared" si="0"/>
        <v>нет</v>
      </c>
      <c r="F6" s="6" t="str">
        <f t="shared" si="0"/>
        <v>нет</v>
      </c>
      <c r="G6" s="6" t="str">
        <f t="shared" si="0"/>
        <v>нет</v>
      </c>
      <c r="H6" s="6" t="str">
        <f t="shared" si="0"/>
        <v>нет</v>
      </c>
      <c r="I6" s="6" t="str">
        <f t="shared" si="0"/>
        <v>нет</v>
      </c>
      <c r="J6" s="6" t="str">
        <f t="shared" si="0"/>
        <v>нет</v>
      </c>
      <c r="K6" s="6" t="str">
        <f t="shared" si="0"/>
        <v>нет</v>
      </c>
      <c r="L6" s="6" t="str">
        <f t="shared" si="0"/>
        <v>нет</v>
      </c>
      <c r="M6" s="6" t="str">
        <f t="shared" si="0"/>
        <v>нет</v>
      </c>
    </row>
    <row r="7" spans="1:13" ht="46.5" customHeight="1">
      <c r="A7" s="3">
        <v>2</v>
      </c>
      <c r="B7" s="6" t="str">
        <f>"Ванюшин Алексей Михайлович"</f>
        <v>Ванюшин Алексей Михайлович</v>
      </c>
      <c r="C7" s="6" t="str">
        <f>"78209 руб.; доход от трудовой деятельности(зарплата), ЧМУПП ""Водоканал"""</f>
        <v>78209 руб.; доход от трудовой деятельности(зарплата), ЧМУПП "Водоканал"</v>
      </c>
      <c r="D7" s="6" t="str">
        <f aca="true" t="shared" si="1" ref="D7:J7">"нет"</f>
        <v>нет</v>
      </c>
      <c r="E7" s="6" t="str">
        <f t="shared" si="1"/>
        <v>нет</v>
      </c>
      <c r="F7" s="6" t="str">
        <f t="shared" si="1"/>
        <v>нет</v>
      </c>
      <c r="G7" s="6" t="str">
        <f t="shared" si="1"/>
        <v>нет</v>
      </c>
      <c r="H7" s="6" t="str">
        <f t="shared" si="1"/>
        <v>нет</v>
      </c>
      <c r="I7" s="6" t="str">
        <f t="shared" si="1"/>
        <v>нет</v>
      </c>
      <c r="J7" s="6" t="str">
        <f t="shared" si="1"/>
        <v>нет</v>
      </c>
      <c r="K7" s="6" t="str">
        <f>"Филиал СБ России, пластиковая карта, 14 руб.; Чувашское ОСБ России №8613/019, 10 руб."</f>
        <v>Филиал СБ России, пластиковая карта, 14 руб.; Чувашское ОСБ России №8613/019, 10 руб.</v>
      </c>
      <c r="L7" s="6" t="str">
        <f aca="true" t="shared" si="2" ref="L7:M9">"нет"</f>
        <v>нет</v>
      </c>
      <c r="M7" s="6" t="str">
        <f t="shared" si="2"/>
        <v>нет</v>
      </c>
    </row>
    <row r="8" spans="1:13" ht="42.75" customHeight="1">
      <c r="A8" s="3">
        <v>3</v>
      </c>
      <c r="B8" s="6" t="str">
        <f>"Яковлев Владимир Анатольевич"</f>
        <v>Яковлев Владимир Анатольевич</v>
      </c>
      <c r="C8" s="6" t="str">
        <f>"305927 руб.; доход от трудовой деятельности(зарплата), ГОУ ""Учебно-курсовой комбинат ""Нива"""</f>
        <v>305927 руб.; доход от трудовой деятельности(зарплата), ГОУ "Учебно-курсовой комбинат "Нива"</v>
      </c>
      <c r="D8" s="6" t="str">
        <f aca="true" t="shared" si="3" ref="D8:E10">"нет"</f>
        <v>нет</v>
      </c>
      <c r="E8" s="6" t="str">
        <f t="shared" si="3"/>
        <v>нет</v>
      </c>
      <c r="F8" s="6" t="str">
        <f>"50, Чувашия, совместная"</f>
        <v>50, Чувашия, совместная</v>
      </c>
      <c r="G8" s="6" t="str">
        <f aca="true" t="shared" si="4" ref="G8:I11">"нет"</f>
        <v>нет</v>
      </c>
      <c r="H8" s="6" t="str">
        <f t="shared" si="4"/>
        <v>нет</v>
      </c>
      <c r="I8" s="6" t="str">
        <f t="shared" si="4"/>
        <v>нет</v>
      </c>
      <c r="J8" s="6" t="str">
        <f>"ВАЗ-2115, 2001, автомобиль легковой, личная"</f>
        <v>ВАЗ-2115, 2001, автомобиль легковой, личная</v>
      </c>
      <c r="K8" s="6" t="str">
        <f>"нет"</f>
        <v>нет</v>
      </c>
      <c r="L8" s="6" t="str">
        <f t="shared" si="2"/>
        <v>нет</v>
      </c>
      <c r="M8" s="6" t="str">
        <f t="shared" si="2"/>
        <v>нет</v>
      </c>
    </row>
    <row r="9" spans="1:13" ht="42" customHeight="1">
      <c r="A9" s="3">
        <v>4</v>
      </c>
      <c r="B9" s="6" t="str">
        <f>"Николаев Денис Диомидович"</f>
        <v>Николаев Денис Диомидович</v>
      </c>
      <c r="C9" s="6" t="str">
        <f>"67025 руб.; доход от трудовой деятельности(зарплата), ФГУ ""Российский центр защиты леса"""</f>
        <v>67025 руб.; доход от трудовой деятельности(зарплата), ФГУ "Российский центр защиты леса"</v>
      </c>
      <c r="D9" s="6" t="str">
        <f t="shared" si="3"/>
        <v>нет</v>
      </c>
      <c r="E9" s="6" t="str">
        <f t="shared" si="3"/>
        <v>нет</v>
      </c>
      <c r="F9" s="6" t="str">
        <f>"нет"</f>
        <v>нет</v>
      </c>
      <c r="G9" s="6" t="str">
        <f t="shared" si="4"/>
        <v>нет</v>
      </c>
      <c r="H9" s="6" t="str">
        <f t="shared" si="4"/>
        <v>нет</v>
      </c>
      <c r="I9" s="6" t="str">
        <f t="shared" si="4"/>
        <v>нет</v>
      </c>
      <c r="J9" s="6" t="str">
        <f>"ВАЗ 2109, 2004, автомобиль легковой, личная"</f>
        <v>ВАЗ 2109, 2004, автомобиль легковой, личная</v>
      </c>
      <c r="K9" s="6" t="str">
        <f>"нет"</f>
        <v>нет</v>
      </c>
      <c r="L9" s="6" t="str">
        <f t="shared" si="2"/>
        <v>нет</v>
      </c>
      <c r="M9" s="6" t="str">
        <f t="shared" si="2"/>
        <v>нет</v>
      </c>
    </row>
    <row r="10" spans="1:13" ht="91.5" customHeight="1">
      <c r="A10" s="3">
        <v>5</v>
      </c>
      <c r="B10" s="6" t="str">
        <f>"Баринов Николай Васильевич"</f>
        <v>Баринов Николай Васильевич</v>
      </c>
      <c r="C10" s="6" t="str">
        <f>"144322 руб.; доход от трудовой деятельности(зарплата), ЗАО ""Телерадиосервис""; доход от трудовой деятельности(зарплата), ООО ""Промэнергостройсервис""; доход от трудовой деятельности(зарплата), Молочный Союз"</f>
        <v>144322 руб.; доход от трудовой деятельности(зарплата), ЗАО "Телерадиосервис"; доход от трудовой деятельности(зарплата), ООО "Промэнергостройсервис"; доход от трудовой деятельности(зарплата), Молочный Союз</v>
      </c>
      <c r="D10" s="6" t="str">
        <f t="shared" si="3"/>
        <v>нет</v>
      </c>
      <c r="E10" s="6" t="str">
        <f t="shared" si="3"/>
        <v>нет</v>
      </c>
      <c r="F10" s="6" t="str">
        <f>"нет"</f>
        <v>нет</v>
      </c>
      <c r="G10" s="6" t="str">
        <f t="shared" si="4"/>
        <v>нет</v>
      </c>
      <c r="H10" s="6" t="str">
        <f t="shared" si="4"/>
        <v>нет</v>
      </c>
      <c r="I10" s="6" t="str">
        <f t="shared" si="4"/>
        <v>нет</v>
      </c>
      <c r="J10" s="6" t="str">
        <f>"нет"</f>
        <v>нет</v>
      </c>
      <c r="K10" s="6" t="str">
        <f>"нет"</f>
        <v>нет</v>
      </c>
      <c r="L10" s="6" t="str">
        <f>"ООО ""Вира"", 33; ООО ""СТК"", 51; ООО ""ПродИнКом"", 40; ООО ""Промэлектронсервис"", 26; ЗАО ""Телерадиосервис"", 63.94%, 5557шт."</f>
        <v>ООО "Вира", 33; ООО "СТК", 51; ООО "ПродИнКом", 40; ООО "Промэлектронсервис", 26; ЗАО "Телерадиосервис", 63.94%, 5557шт.</v>
      </c>
      <c r="M10" s="6" t="str">
        <f>"нет"</f>
        <v>нет</v>
      </c>
    </row>
    <row r="11" spans="1:13" ht="104.25" customHeight="1">
      <c r="A11" s="3">
        <v>6</v>
      </c>
      <c r="B11" s="6" t="str">
        <f>"Константинов Александр Викторович"</f>
        <v>Константинов Александр Викторович</v>
      </c>
      <c r="C11" s="6" t="str">
        <f>"15360 руб.; доход от трудовой деятельности(зарплата), Государственный Совет ЧР; доход от трудовой деятельности(зарплата), ЗАО ""Эко Лайн"""</f>
        <v>15360 руб.; доход от трудовой деятельности(зарплата), Государственный Совет ЧР; доход от трудовой деятельности(зарплата), ЗАО "Эко Лайн"</v>
      </c>
      <c r="D11" s="6" t="str">
        <f>"640, Республика Марий Эл, личная; 330, Республика Марий Эл, личная; 750, Республика Марий Эл, личная"</f>
        <v>640, Республика Марий Эл, личная; 330, Республика Марий Эл, личная; 750, Республика Марий Эл, личная</v>
      </c>
      <c r="E11" s="6" t="str">
        <f>"52.7, Республика Марий Эл, личная; 64.1, Республика Марий Эл, личная"</f>
        <v>52.7, Республика Марий Эл, личная; 64.1, Республика Марий Эл, личная</v>
      </c>
      <c r="F11" s="6" t="str">
        <f>"37.9, Республика Марий Эл, личная; 37.3, Республика Марий Эл, личная"</f>
        <v>37.9, Республика Марий Эл, личная; 37.3, Республика Марий Эл, личная</v>
      </c>
      <c r="G11" s="6" t="str">
        <f t="shared" si="4"/>
        <v>нет</v>
      </c>
      <c r="H11" s="6" t="str">
        <f t="shared" si="4"/>
        <v>нет</v>
      </c>
      <c r="I11" s="6" t="str">
        <f t="shared" si="4"/>
        <v>нет</v>
      </c>
      <c r="J11" s="6" t="str">
        <f>"ВАЗ-2109-9, 2002, автомобиль легковой, личная; ВАЗ-2109-9, 2001, автомобиль легковой, личная"</f>
        <v>ВАЗ-2109-9, 2002, автомобиль легковой, личная; ВАЗ-2109-9, 2001, автомобиль легковой, личная</v>
      </c>
      <c r="K11" s="6" t="str">
        <f>"нет"</f>
        <v>нет</v>
      </c>
      <c r="L11" s="6" t="str">
        <f>"нет"</f>
        <v>нет</v>
      </c>
      <c r="M11" s="6" t="str">
        <f>"нет"</f>
        <v>нет</v>
      </c>
    </row>
    <row r="12" spans="1:13" ht="54" customHeight="1">
      <c r="A12" s="3">
        <v>7</v>
      </c>
      <c r="B12" s="6" t="str">
        <f>"Ладыков Алексей Олегович"</f>
        <v>Ладыков Алексей Олегович</v>
      </c>
      <c r="C12" s="15" t="str">
        <f>"194463 руб.; доход от трудовой деятельности(зарплата), ООО ""Протект""; доход от трудовой деятельности(зарплата), ООО ""Строительная компания ""Старатель"""</f>
        <v>194463 руб.; доход от трудовой деятельности(зарплата), ООО "Протект"; доход от трудовой деятельности(зарплата), ООО "Строительная компания "Старатель"</v>
      </c>
      <c r="D12" s="15" t="str">
        <f aca="true" t="shared" si="5" ref="D12:J12">"нет"</f>
        <v>нет</v>
      </c>
      <c r="E12" s="15" t="str">
        <f t="shared" si="5"/>
        <v>нет</v>
      </c>
      <c r="F12" s="15" t="str">
        <f t="shared" si="5"/>
        <v>нет</v>
      </c>
      <c r="G12" s="15" t="str">
        <f t="shared" si="5"/>
        <v>нет</v>
      </c>
      <c r="H12" s="15" t="str">
        <f t="shared" si="5"/>
        <v>нет</v>
      </c>
      <c r="I12" s="15" t="str">
        <f t="shared" si="5"/>
        <v>нет</v>
      </c>
      <c r="J12" s="15" t="str">
        <f t="shared" si="5"/>
        <v>нет</v>
      </c>
      <c r="K12" s="16" t="str">
        <f>"Чувашское ОСБ России №7034/05, 29руб."</f>
        <v>Чувашское ОСБ России №7034/05, 29руб.</v>
      </c>
      <c r="L12" s="15" t="str">
        <f>"ООО ""Инкрит"", 70; ООО ""Протект"", 25"</f>
        <v>ООО "Инкрит", 70; ООО "Протект", 25</v>
      </c>
      <c r="M12" s="15" t="str">
        <f>"нет"</f>
        <v>нет</v>
      </c>
    </row>
    <row r="13" spans="1:13" ht="33.75">
      <c r="A13" s="17">
        <v>8</v>
      </c>
      <c r="B13" s="18" t="s">
        <v>17</v>
      </c>
      <c r="C13" s="19" t="s">
        <v>18</v>
      </c>
      <c r="D13" s="19" t="s">
        <v>18</v>
      </c>
      <c r="E13" s="19" t="s">
        <v>18</v>
      </c>
      <c r="F13" s="19" t="s">
        <v>18</v>
      </c>
      <c r="G13" s="19" t="s">
        <v>18</v>
      </c>
      <c r="H13" s="19" t="s">
        <v>18</v>
      </c>
      <c r="I13" s="19" t="s">
        <v>18</v>
      </c>
      <c r="J13" s="19" t="s">
        <v>18</v>
      </c>
      <c r="K13" s="19" t="s">
        <v>18</v>
      </c>
      <c r="L13" s="19" t="s">
        <v>18</v>
      </c>
      <c r="M13" s="19" t="s">
        <v>18</v>
      </c>
    </row>
    <row r="14" ht="6.75" customHeight="1"/>
    <row r="15" spans="1:8" ht="12.75">
      <c r="A15" s="4" t="s">
        <v>15</v>
      </c>
      <c r="B15" s="4"/>
      <c r="C15" s="4"/>
      <c r="D15" s="4"/>
      <c r="E15" s="4"/>
      <c r="F15" s="4"/>
      <c r="H15" t="s">
        <v>14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2005-10-04T09:16:05Z</cp:lastPrinted>
  <dcterms:created xsi:type="dcterms:W3CDTF">2005-09-29T14:34:49Z</dcterms:created>
  <dcterms:modified xsi:type="dcterms:W3CDTF">2005-10-04T09:19:56Z</dcterms:modified>
  <cp:category/>
  <cp:version/>
  <cp:contentType/>
  <cp:contentStatus/>
</cp:coreProperties>
</file>