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'Отчет'!$A$1:$M$11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<sst xmlns="http://schemas.openxmlformats.org/spreadsheetml/2006/main" count="17" uniqueCount="17">
  <si>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</si>
  <si>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</si>
  <si>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</si>
  <si>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</si>
  <si>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</si>
  <si>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</si>
  <si>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</si>
  <si>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</si>
  <si>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</si>
  <si>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</si>
  <si>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</si>
  <si>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</si>
  <si>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</si>
  <si>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</si>
  <si>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</si>
  <si>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</si>
  <si>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41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</si>
</sst>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 textRotation="90" wrapText="1"/>
    </xf>
    <xf numFmtId="0" fontId="5" fillId="2" borderId="3" xfId="0" applyNumberFormat="1" applyFont="1" applyFill="1" applyBorder="1" applyAlignment="1">
      <alignment horizontal="justify" vertical="center" textRotation="90" wrapText="1"/>
    </xf>
    <xf numFmtId="0" fontId="5" fillId="2" borderId="2" xfId="0" applyNumberFormat="1" applyFont="1" applyFill="1" applyBorder="1" applyAlignment="1">
      <alignment horizontal="justify" vertical="center" wrapText="1"/>
    </xf>
    <xf numFmtId="0" fontId="5" fillId="2" borderId="3" xfId="0" applyNumberFormat="1" applyFont="1" applyFill="1" applyBorder="1" applyAlignment="1">
      <alignment horizontal="justify" vertical="center" wrapText="1"/>
    </xf>
    <xf numFmtId="0" fontId="5" fillId="2" borderId="4" xfId="0" applyNumberFormat="1" applyFont="1" applyFill="1" applyBorder="1" applyAlignment="1">
      <alignment horizontal="justify" vertical="center" wrapText="1"/>
    </xf>
    <xf numFmtId="0" fontId="5" fillId="2" borderId="5" xfId="0" applyNumberFormat="1" applyFont="1" applyFill="1" applyBorder="1" applyAlignment="1">
      <alignment horizontal="justify" vertical="center" wrapText="1"/>
    </xf>
    <xf numFmtId="0" fontId="5" fillId="2" borderId="6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2">
      <selection activeCell="I6" sqref="I6"/>
    </sheetView>
  </sheetViews>
  <sheetFormatPr defaultColWidth="9.00390625" defaultRowHeight="12.75"/>
  <cols>
    <col min="1" max="1" width="3.875" style="1" customWidth="1"/>
    <col min="2" max="2" width="14.875" style="1" customWidth="1"/>
    <col min="3" max="3" width="26.375" style="1" customWidth="1"/>
    <col min="4" max="4" width="13.125" style="1" customWidth="1"/>
    <col min="5" max="5" width="5.125" style="1" customWidth="1"/>
    <col min="6" max="6" width="13.125" style="1" customWidth="1"/>
    <col min="7" max="7" width="4.375" style="1" customWidth="1"/>
    <col min="8" max="8" width="13.125" style="1" customWidth="1"/>
    <col min="9" max="9" width="6.25390625" style="1" customWidth="1"/>
    <col min="10" max="10" width="11.625" style="1" customWidth="1"/>
    <col min="11" max="11" width="19.875" style="1" customWidth="1"/>
    <col min="12" max="12" width="14.875" style="1" customWidth="1"/>
    <col min="13" max="13" width="11.625" style="1" customWidth="1"/>
    <col min="14" max="16384" width="8.875" style="1" customWidth="1"/>
  </cols>
  <sheetData>
    <row r="1" spans="1:13" ht="5.25" customHeight="1">
      <c r="A1"/>
      <c r="B1"/>
      <c r="C1"/>
      <c r="D1"/>
      <c r="E1"/>
      <c r="F1"/>
      <c r="G1"/>
      <c r="H1"/>
      <c r="I1"/>
      <c r="J1"/>
      <c r="K1"/>
      <c r="L1"/>
      <c r="M1" s="4"/>
    </row>
    <row r="2" spans="1:13" ht="26.2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" t="s">
        <v>0</v>
      </c>
      <c r="B3" s="9" t="s">
        <v>1</v>
      </c>
      <c r="C3" s="9" t="s">
        <v>2</v>
      </c>
      <c r="D3" s="13" t="s">
        <v>3</v>
      </c>
      <c r="E3" s="14"/>
      <c r="F3" s="14"/>
      <c r="G3" s="14"/>
      <c r="H3" s="14"/>
      <c r="I3" s="15"/>
      <c r="J3" s="9" t="s">
        <v>4</v>
      </c>
      <c r="K3" s="9" t="s">
        <v>5</v>
      </c>
      <c r="L3" s="9" t="s">
        <v>6</v>
      </c>
      <c r="M3" s="9" t="s">
        <v>7</v>
      </c>
    </row>
    <row r="4" spans="1:13" ht="48">
      <c r="A4" s="12"/>
      <c r="B4" s="10"/>
      <c r="C4" s="10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0"/>
      <c r="K4" s="10"/>
      <c r="L4" s="10"/>
      <c r="M4" s="10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38" customHeight="1">
      <c r="A6" s="3">
        <v>1</v>
      </c>
      <c r="B6" s="6" t="str">
        <f>"Васильев Юрий Прохорович"</f>
        <v>Васильев Юрий Прохорович</v>
      </c>
      <c r="C6" s="6" t="str">
        <f>"157777 руб.; доход от трудовой деятельности(зарплата), Администрация г.Чебоксары ЧР; доход от трудовой деятельности(зарплата), ОАО ""ВолгаТелеком"" филиал в г.Чебоксары"</f>
        <v>157777 руб.; доход от трудовой деятельности(зарплата), Администрация г.Чебоксары ЧР; доход от трудовой деятельности(зарплата), ОАО "ВолгаТелеком" филиал в г.Чебоксары</v>
      </c>
      <c r="D6" s="6" t="str">
        <f>"600, Чувашия, личная; 500, Чувашия, личная"</f>
        <v>600, Чувашия, личная; 500, Чувашия, личная</v>
      </c>
      <c r="E6" s="6" t="str">
        <f>"нет"</f>
        <v>нет</v>
      </c>
      <c r="F6" s="6" t="str">
        <f>"69.8, Чувашия, личная"</f>
        <v>69.8, Чувашия, личная</v>
      </c>
      <c r="G6" s="6" t="str">
        <f>"нет"</f>
        <v>нет</v>
      </c>
      <c r="H6" s="6" t="str">
        <f>"24, Чувашия, личная"</f>
        <v>24, Чувашия, личная</v>
      </c>
      <c r="I6" s="6" t="str">
        <f>"нет"</f>
        <v>нет</v>
      </c>
      <c r="J6" s="6" t="str">
        <f>"ВАЗ-2106, 1997, автомобиль легковой, личная; ВАЗ-2120, 2004, автомобиль легковой, личная"</f>
        <v>ВАЗ-2106, 1997, автомобиль легковой, личная; ВАЗ-2120, 2004, автомобиль легковой, личная</v>
      </c>
      <c r="K6" s="6" t="str">
        <f>"Чувашское ОСБ России №8613, до востребования, 143 руб.; Чувашское ОСБ России №8613, до востребования, 745 руб.; Чувашское ОСБ России №8613, ф.№60/020, до востребования, 23 руб."</f>
        <v>Чувашское ОСБ России №8613, до востребования, 143 руб.; Чувашское ОСБ России №8613, до востребования, 745 руб.; Чувашское ОСБ России №8613, ф.№60/020, до востребования, 23 руб.</v>
      </c>
      <c r="L6" s="6" t="str">
        <f>"нет"</f>
        <v>нет</v>
      </c>
      <c r="M6" s="6" t="str">
        <f>"другие, ОАО ""АвтоВАЗ"", акция, 2000, 2; другие, Столичный банк сбережений, акция, 1000, 1"</f>
        <v>другие, ОАО "АвтоВАЗ", акция, 2000, 2; другие, Столичный банк сбережений, акция, 1000, 1</v>
      </c>
    </row>
    <row r="7" spans="1:13" ht="48">
      <c r="A7" s="3">
        <v>2</v>
      </c>
      <c r="B7" s="6" t="str">
        <f>"Гунин Иван Сергеевич"</f>
        <v>Гунин Иван Сергеевич</v>
      </c>
      <c r="C7" s="6" t="str">
        <f>"48683 руб.; доход от трудовой деятельности(зарплата), ФГУ ""ТФИ по ЧР"""</f>
        <v>48683 руб.; доход от трудовой деятельности(зарплата), ФГУ "ТФИ по ЧР"</v>
      </c>
      <c r="D7" s="6" t="str">
        <f>"нет"</f>
        <v>нет</v>
      </c>
      <c r="E7" s="6" t="str">
        <f>"нет"</f>
        <v>нет</v>
      </c>
      <c r="F7" s="6" t="str">
        <f>"52.6, Чувашия, долевая, доля собственности 1/2"</f>
        <v>52.6, Чувашия, долевая, доля собственности 1/2</v>
      </c>
      <c r="G7" s="6" t="str">
        <f>"нет"</f>
        <v>нет</v>
      </c>
      <c r="H7" s="6" t="str">
        <f>"нет"</f>
        <v>нет</v>
      </c>
      <c r="I7" s="6" t="str">
        <f>"нет"</f>
        <v>нет</v>
      </c>
      <c r="J7" s="6" t="str">
        <f>"нет"</f>
        <v>нет</v>
      </c>
      <c r="K7" s="6" t="str">
        <f>"Чувашское ОСБ России №8613, 457 руб."</f>
        <v>Чувашское ОСБ России №8613, 457 руб.</v>
      </c>
      <c r="L7" s="6" t="str">
        <f>"нет"</f>
        <v>нет</v>
      </c>
      <c r="M7" s="6" t="str">
        <f>"нет"</f>
        <v>нет</v>
      </c>
    </row>
    <row r="8" spans="1:13" ht="72">
      <c r="A8" s="3">
        <v>3</v>
      </c>
      <c r="B8" s="6" t="str">
        <f>"Николаев Олег Георгиевич"</f>
        <v>Николаев Олег Георгиевич</v>
      </c>
      <c r="C8" s="6" t="str">
        <f>"108497 руб.; доход от трудовой деятельности(зарплата), ООО ""Юго-Западный рынок"""</f>
        <v>108497 руб.; доход от трудовой деятельности(зарплата), ООО "Юго-Западный рынок"</v>
      </c>
      <c r="D8" s="6" t="str">
        <f>"нет"</f>
        <v>нет</v>
      </c>
      <c r="E8" s="6" t="str">
        <f>"нет"</f>
        <v>нет</v>
      </c>
      <c r="F8" s="6" t="str">
        <f>"нет"</f>
        <v>нет</v>
      </c>
      <c r="G8" s="6" t="str">
        <f>"нет"</f>
        <v>нет</v>
      </c>
      <c r="H8" s="6" t="str">
        <f>"нет"</f>
        <v>нет</v>
      </c>
      <c r="I8" s="6" t="str">
        <f>"нет"</f>
        <v>нет</v>
      </c>
      <c r="J8" s="6" t="str">
        <f>"Фольксваген Пассат, 1997, автомобиль легковой, личная"</f>
        <v>Фольксваген Пассат, 1997, автомобиль легковой, личная</v>
      </c>
      <c r="K8" s="6" t="str">
        <f>"нет"</f>
        <v>нет</v>
      </c>
      <c r="L8" s="6" t="str">
        <f>"нет"</f>
        <v>нет</v>
      </c>
      <c r="M8" s="6" t="str">
        <f>"нет"</f>
        <v>нет</v>
      </c>
    </row>
    <row r="9" spans="1:13" ht="144.75" customHeight="1">
      <c r="A9" s="3">
        <v>4</v>
      </c>
      <c r="B9" s="6" t="str">
        <f>"Слепов Евгений Александрович"</f>
        <v>Слепов Евгений Александрович</v>
      </c>
      <c r="C9" s="16" t="str">
        <f>"60000 руб.; доход от трудовой деятельности(зарплата), Общественное движение ""ЗАБОТА"" ЧР"</f>
        <v>60000 руб.; доход от трудовой деятельности(зарплата), Общественное движение "ЗАБОТА" ЧР</v>
      </c>
      <c r="D9" s="16" t="str">
        <f>"нет"</f>
        <v>нет</v>
      </c>
      <c r="E9" s="16" t="str">
        <f>"нет"</f>
        <v>нет</v>
      </c>
      <c r="F9" s="16" t="str">
        <f>"72.63, Чувашия, личная; 34, Чувашия, личная"</f>
        <v>72.63, Чувашия, личная; 34, Чувашия, личная</v>
      </c>
      <c r="G9" s="16" t="str">
        <f>"нет"</f>
        <v>нет</v>
      </c>
      <c r="H9" s="16" t="str">
        <f>"нет"</f>
        <v>нет</v>
      </c>
      <c r="I9" s="16" t="str">
        <f>"нет"</f>
        <v>нет</v>
      </c>
      <c r="J9" s="16" t="str">
        <f>"АУДИ А-8, 1997, автомобиль легковой, личная; микроавтобус ГАЗ 2217 ""Соболь"", 1999, автобус, личная"</f>
        <v>АУДИ А-8, 1997, автомобиль легковой, личная; микроавтобус ГАЗ 2217 "Соболь", 1999, автобус, личная</v>
      </c>
      <c r="K9" s="16" t="str">
        <f>"Чувашское ОСБ России №8613, виза голд, 36580 руб."</f>
        <v>Чувашское ОСБ России №8613, виза голд, 36580 руб.</v>
      </c>
      <c r="L9" s="17" t="str">
        <f>"ООО ""Орион ТВ"", 85; ООО ""Альтаир ТВ"", 85; ООО ""Арктур-ТВ"", 85; ООО ""РА Время"", 95; ООО ""МК Время"", 100; ООО РА ""Арт-регион"", 65"</f>
        <v>ООО "Орион ТВ", 85; ООО "Альтаир ТВ", 85; ООО "Арктур-ТВ", 85; ООО "РА Время", 95; ООО "МК Время", 100; ООО РА "Арт-регион", 65</v>
      </c>
      <c r="M9" s="16" t="str">
        <f>"нет"</f>
        <v>нет</v>
      </c>
    </row>
    <row r="10" spans="1:13" ht="7.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2.75">
      <c r="A11" s="5" t="s">
        <v>15</v>
      </c>
      <c r="B11" s="5"/>
      <c r="C11" s="5"/>
      <c r="D11" s="5"/>
      <c r="E11" s="5"/>
      <c r="F11" s="5"/>
      <c r="G11"/>
      <c r="H11" t="s">
        <v>14</v>
      </c>
      <c r="I11"/>
      <c r="J11"/>
      <c r="K11"/>
      <c r="L11"/>
      <c r="M11"/>
    </row>
    <row r="12" spans="1:13" ht="12.75">
      <c r="A12"/>
      <c r="B12"/>
      <c r="C12"/>
      <c r="D12"/>
      <c r="E12"/>
      <c r="F12"/>
      <c r="G12"/>
      <c r="H12"/>
      <c r="I12"/>
      <c r="J12"/>
      <c r="K12"/>
      <c r="L12"/>
      <c r="M12"/>
    </row>
  </sheetData>
  <mergeCells count="9">
    <mergeCell ref="A2:M2"/>
    <mergeCell ref="L3:L4"/>
    <mergeCell ref="M3:M4"/>
    <mergeCell ref="A3:A4"/>
    <mergeCell ref="B3:B4"/>
    <mergeCell ref="C3:C4"/>
    <mergeCell ref="D3:I3"/>
    <mergeCell ref="J3:J4"/>
    <mergeCell ref="K3:K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2005-10-04T09:29:53Z</cp:lastPrinted>
  <dcterms:created xsi:type="dcterms:W3CDTF">2005-09-27T10:56:47Z</dcterms:created>
  <dcterms:modified xsi:type="dcterms:W3CDTF">2005-10-04T09:31:19Z</dcterms:modified>
  <cp:category/>
  <cp:version/>
  <cp:contentType/>
  <cp:contentStatus/>
</cp:coreProperties>
</file>