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<sst xmlns="http://schemas.openxmlformats.org/spreadsheetml/2006/main" count="17" uniqueCount="17">
  <si>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</si>
  <si>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</si>
  <si>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</si>
  <si>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</si>
  <si>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</si>
  <si>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</si>
  <si>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</si>
  <si>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</si>
  <si>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</si>
  <si>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</si>
  <si>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</si>
  <si>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</si>
  <si>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</si>
  <si>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</si>
  <si>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</si>
  <si>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</si>
  <si>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6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</si>
</sst>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2" borderId="1" xfId="0" applyNumberFormat="1" applyFont="1" applyFill="1" applyBorder="1" applyAlignment="1">
      <alignment horizontal="justify" vertical="center" textRotation="90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2" xfId="0" applyNumberFormat="1" applyFont="1" applyFill="1" applyBorder="1" applyAlignment="1">
      <alignment horizontal="justify" vertical="center" textRotation="90" wrapText="1"/>
    </xf>
    <xf numFmtId="0" fontId="1" fillId="2" borderId="3" xfId="0" applyNumberFormat="1" applyFont="1" applyFill="1" applyBorder="1" applyAlignment="1">
      <alignment horizontal="justify" vertical="center" textRotation="90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NumberFormat="1" applyFont="1" applyFill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workbookViewId="0" topLeftCell="A4">
      <selection activeCell="B6" sqref="B6"/>
    </sheetView>
  </sheetViews>
  <sheetFormatPr defaultColWidth="9.00390625" defaultRowHeight="12.75"/>
  <cols>
    <col min="1" max="1" width="3.25390625" style="1" customWidth="1"/>
    <col min="2" max="2" width="16.625" style="1" customWidth="1"/>
    <col min="3" max="3" width="22.625" style="1" customWidth="1"/>
    <col min="4" max="4" width="5.25390625" style="1" customWidth="1"/>
    <col min="5" max="5" width="5.125" style="1" customWidth="1"/>
    <col min="6" max="6" width="13.125" style="1" customWidth="1"/>
    <col min="7" max="7" width="5.25390625" style="1" customWidth="1"/>
    <col min="8" max="8" width="13.125" style="1" customWidth="1"/>
    <col min="9" max="9" width="5.00390625" style="1" customWidth="1"/>
    <col min="10" max="10" width="17.875" style="1" customWidth="1"/>
    <col min="11" max="11" width="17.25390625" style="1" customWidth="1"/>
    <col min="12" max="12" width="14.625" style="1" customWidth="1"/>
    <col min="13" max="13" width="5.25390625" style="1" customWidth="1"/>
    <col min="14" max="16384" width="8.875" style="1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 s="5"/>
    </row>
    <row r="2" spans="1:13" ht="26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77.2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05" customHeight="1">
      <c r="A6" s="4">
        <v>1</v>
      </c>
      <c r="B6" s="4" t="str">
        <f>"Скуратов Борислав Вячеславович"</f>
        <v>Скуратов Борислав Вячеславович</v>
      </c>
      <c r="C6" s="4" t="str">
        <f>"140100 руб.; доход от трудовой деятельности(зарплата), администрация г.Чебоксары ЧР; доход от трудовой деятельности(зарплата), ООО ""ВВС"""</f>
        <v>140100 руб.; доход от трудовой деятельности(зарплата), администрация г.Чебоксары ЧР; доход от трудовой деятельности(зарплата), ООО "ВВС"</v>
      </c>
      <c r="D6" s="4" t="str">
        <f aca="true" t="shared" si="0" ref="D6:I6">"нет"</f>
        <v>нет</v>
      </c>
      <c r="E6" s="4" t="str">
        <f t="shared" si="0"/>
        <v>нет</v>
      </c>
      <c r="F6" s="4" t="str">
        <f t="shared" si="0"/>
        <v>нет</v>
      </c>
      <c r="G6" s="4" t="str">
        <f t="shared" si="0"/>
        <v>нет</v>
      </c>
      <c r="H6" s="4" t="str">
        <f t="shared" si="0"/>
        <v>нет</v>
      </c>
      <c r="I6" s="4" t="str">
        <f t="shared" si="0"/>
        <v>нет</v>
      </c>
      <c r="J6" s="4" t="str">
        <f>"ВАЗ 2121, 1999, автомобиль легковой, личная; Дайву Роял Принц, 1984, автомобиль легковой, личная"</f>
        <v>ВАЗ 2121, 1999, автомобиль легковой, личная; Дайву Роял Принц, 1984, автомобиль легковой, личная</v>
      </c>
      <c r="K6" s="4" t="str">
        <f>"Внешторгбанк, 500 руб.; Чувашское ОСБ России №8613, до востребования, 100 руб."</f>
        <v>Внешторгбанк, 500 руб.; Чувашское ОСБ России №8613, до востребования, 100 руб.</v>
      </c>
      <c r="L6" s="4" t="str">
        <f>"ООО ""ВВС сервис"", 75; ООО ""Эскорт"", 60; ООО ""ВВС"", решение участника, 100"</f>
        <v>ООО "ВВС сервис", 75; ООО "Эскорт", 60; ООО "ВВС", решение участника, 100</v>
      </c>
      <c r="M6" s="4" t="str">
        <f>"нет"</f>
        <v>нет</v>
      </c>
    </row>
    <row r="7" spans="1:13" ht="104.25" customHeight="1">
      <c r="A7" s="4">
        <v>2</v>
      </c>
      <c r="B7" s="4" t="str">
        <f>"Максимова Надежда Алексеевна"</f>
        <v>Максимова Надежда Алексеевна</v>
      </c>
      <c r="C7" s="4" t="str">
        <f>"138615 руб.; доход от трудовой деятельности(зарплата), МОУ ДОД ""Центр детского творчества""; доход от трудовой деятельности(зарплата), ОАО ""ЧАЗ"""</f>
        <v>138615 руб.; доход от трудовой деятельности(зарплата), МОУ ДОД "Центр детского творчества"; доход от трудовой деятельности(зарплата), ОАО "ЧАЗ"</v>
      </c>
      <c r="D7" s="4" t="str">
        <f aca="true" t="shared" si="1" ref="D7:E10">"нет"</f>
        <v>нет</v>
      </c>
      <c r="E7" s="4" t="str">
        <f t="shared" si="1"/>
        <v>нет</v>
      </c>
      <c r="F7" s="4" t="str">
        <f>"65, Чувашия, совместная"</f>
        <v>65, Чувашия, совместная</v>
      </c>
      <c r="G7" s="4" t="str">
        <f>"нет"</f>
        <v>нет</v>
      </c>
      <c r="H7" s="4" t="str">
        <f>"18, Чувашия, личная"</f>
        <v>18, Чувашия, личная</v>
      </c>
      <c r="I7" s="4" t="str">
        <f>"нет"</f>
        <v>нет</v>
      </c>
      <c r="J7" s="4" t="str">
        <f>"нет"</f>
        <v>нет</v>
      </c>
      <c r="K7" s="4" t="str">
        <f>"Чувашское ОСБ России №8613/02, зарплатный, 34539 руб."</f>
        <v>Чувашское ОСБ России №8613/02, зарплатный, 34539 руб.</v>
      </c>
      <c r="L7" s="4" t="str">
        <f>"нет"</f>
        <v>нет</v>
      </c>
      <c r="M7" s="4" t="str">
        <f>"нет"</f>
        <v>нет</v>
      </c>
    </row>
    <row r="8" spans="1:13" ht="51">
      <c r="A8" s="4">
        <v>3</v>
      </c>
      <c r="B8" s="4" t="str">
        <f>"Чехов Антон Сергеевич"</f>
        <v>Чехов Антон Сергеевич</v>
      </c>
      <c r="C8" s="4" t="str">
        <f>"20054 руб.; доход от трудовой деятельности(зарплата), Чувашская таможня"</f>
        <v>20054 руб.; доход от трудовой деятельности(зарплата), Чувашская таможня</v>
      </c>
      <c r="D8" s="4" t="str">
        <f t="shared" si="1"/>
        <v>нет</v>
      </c>
      <c r="E8" s="4" t="str">
        <f t="shared" si="1"/>
        <v>нет</v>
      </c>
      <c r="F8" s="4" t="str">
        <f>"нет"</f>
        <v>нет</v>
      </c>
      <c r="G8" s="4" t="str">
        <f>"нет"</f>
        <v>нет</v>
      </c>
      <c r="H8" s="4" t="str">
        <f>"нет"</f>
        <v>нет</v>
      </c>
      <c r="I8" s="4" t="str">
        <f>"нет"</f>
        <v>нет</v>
      </c>
      <c r="J8" s="4" t="str">
        <f>"нет"</f>
        <v>нет</v>
      </c>
      <c r="K8" s="4" t="str">
        <f>"нет"</f>
        <v>нет</v>
      </c>
      <c r="L8" s="4" t="str">
        <f>"нет"</f>
        <v>нет</v>
      </c>
      <c r="M8" s="4" t="str">
        <f>"нет"</f>
        <v>нет</v>
      </c>
    </row>
    <row r="9" spans="1:13" ht="63.75">
      <c r="A9" s="4">
        <v>4</v>
      </c>
      <c r="B9" s="4" t="str">
        <f>"Мурашкин Владимир Иванович"</f>
        <v>Мурашкин Владимир Иванович</v>
      </c>
      <c r="C9" s="4" t="str">
        <f>"241767 руб.; доход от трудовой деятельности(зарплата), ОАО ""Чувашнефтепродукт"""</f>
        <v>241767 руб.; доход от трудовой деятельности(зарплата), ОАО "Чувашнефтепродукт"</v>
      </c>
      <c r="D9" s="4" t="str">
        <f t="shared" si="1"/>
        <v>нет</v>
      </c>
      <c r="E9" s="4" t="str">
        <f t="shared" si="1"/>
        <v>нет</v>
      </c>
      <c r="F9" s="4" t="str">
        <f>"64, Чувашия, долевая, доля собственности 1/4"</f>
        <v>64, Чувашия, долевая, доля собственности 1/4</v>
      </c>
      <c r="G9" s="4" t="str">
        <f>"нет"</f>
        <v>нет</v>
      </c>
      <c r="H9" s="4" t="str">
        <f>"нет"</f>
        <v>нет</v>
      </c>
      <c r="I9" s="4" t="str">
        <f>"нет"</f>
        <v>нет</v>
      </c>
      <c r="J9" s="4" t="str">
        <f>"ВАЗ 2110, 2003, автомобиль легковой, личная"</f>
        <v>ВАЗ 2110, 2003, автомобиль легковой, личная</v>
      </c>
      <c r="K9" s="4" t="str">
        <f>"нет"</f>
        <v>нет</v>
      </c>
      <c r="L9" s="4" t="str">
        <f>"нет"</f>
        <v>нет</v>
      </c>
      <c r="M9" s="4" t="str">
        <f>"нет"</f>
        <v>нет</v>
      </c>
    </row>
    <row r="10" spans="1:13" ht="63.75">
      <c r="A10" s="4">
        <v>5</v>
      </c>
      <c r="B10" s="4" t="str">
        <f>"Сидоров Игорь Анатольевич"</f>
        <v>Сидоров Игорь Анатольевич</v>
      </c>
      <c r="C10" s="4" t="str">
        <f>"4200 руб.; доход от трудовой деятельности(зарплата), ООО ""Молодежная биржа труда"""</f>
        <v>4200 руб.; доход от трудовой деятельности(зарплата), ООО "Молодежная биржа труда"</v>
      </c>
      <c r="D10" s="4" t="str">
        <f t="shared" si="1"/>
        <v>нет</v>
      </c>
      <c r="E10" s="4" t="str">
        <f t="shared" si="1"/>
        <v>нет</v>
      </c>
      <c r="F10" s="4" t="str">
        <f>"нет"</f>
        <v>нет</v>
      </c>
      <c r="G10" s="4" t="str">
        <f>"нет"</f>
        <v>нет</v>
      </c>
      <c r="H10" s="4" t="str">
        <f>"нет"</f>
        <v>нет</v>
      </c>
      <c r="I10" s="4" t="str">
        <f>"нет"</f>
        <v>нет</v>
      </c>
      <c r="J10" s="4" t="str">
        <f>"ВАЗ 21063, 1993, автомобиль легковой, личная"</f>
        <v>ВАЗ 21063, 1993, автомобиль легковой, личная</v>
      </c>
      <c r="K10" s="4" t="str">
        <f>"нет"</f>
        <v>нет</v>
      </c>
      <c r="L10" s="4" t="str">
        <f>"нет"</f>
        <v>нет</v>
      </c>
      <c r="M10" s="4" t="str">
        <f>"нет"</f>
        <v>нет</v>
      </c>
    </row>
    <row r="11" spans="1:13" ht="12.7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2.75">
      <c r="A12" s="6" t="s">
        <v>15</v>
      </c>
      <c r="B12" s="6"/>
      <c r="C12" s="6"/>
      <c r="D12" s="6"/>
      <c r="E12" s="6"/>
      <c r="F12" s="6"/>
      <c r="G12"/>
      <c r="H12" t="s">
        <v>14</v>
      </c>
      <c r="I12"/>
      <c r="J12"/>
      <c r="K12"/>
      <c r="L12"/>
      <c r="M12"/>
    </row>
    <row r="13" spans="1:13" ht="12.75">
      <c r="A13"/>
      <c r="B13"/>
      <c r="C13"/>
      <c r="D13"/>
      <c r="E13"/>
      <c r="F13"/>
      <c r="G13"/>
      <c r="H13"/>
      <c r="I13"/>
      <c r="J13"/>
      <c r="K13"/>
      <c r="L13"/>
      <c r="M13"/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937007874015748" right="0.15748031496062992" top="0.3937007874015748" bottom="0.15748031496062992" header="0.5118110236220472" footer="0.5118110236220472"/>
  <pageSetup fitToHeight="30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2005-10-04T06:20:14Z</cp:lastPrinted>
  <dcterms:created xsi:type="dcterms:W3CDTF">2005-09-27T10:12:34Z</dcterms:created>
  <dcterms:modified xsi:type="dcterms:W3CDTF">2005-10-04T06:21:47Z</dcterms:modified>
  <cp:category/>
  <cp:version/>
  <cp:contentType/>
  <cp:contentStatus/>
</cp:coreProperties>
</file>