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'Отчет'!$A$1:$M$15</definedName>
  </definedNames>
  <calcPr fullCalcOnLoad="1"/>
</workbook>
</file>

<file path=xl/sharedStrings.xml><?xml version="1.0" encoding="utf-8"?>
<sst xmlns="http://schemas.openxmlformats.org/spreadsheetml/2006/main" count="42" uniqueCount="21">
  <si>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</si>
  <si>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</si>
  <si>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</si>
  <si>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</si>
  <si>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</si>
  <si>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</si>
  <si>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</si>
  <si>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</si>
  <si>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</si>
  <si>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</si>
  <si>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</si>
  <si>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</si>
  <si>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</si>
  <si>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</si>
  <si>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</si>
  <si>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</si>
  <si>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7 (на основании данных, представленных кандидатом) </t>
  </si>
  <si>
    <t>ГАЗ 311000, автомобиль легковой, личная; УАЗ 396-20, автомобиль легковой, личная; ВАЗ 2121-3, автомобиль легковой, личная; ГАЗ 31105, автомобиль легковой, личная; ГАЗ 31105, автомобиль легковой, личная; Volvo, автомобиль легковой, личная; Мицубиси Паджеро Спорт, автомобиль легковой, личная; УАЗ 39099, автомобиль грузовой, личная; ЗИЛ 5301СС, автомобиль грузовой, личная; ГАЗ 3302, автомобиль грузовой, личная; МАЗ а/кран г/п=10тн., иное транспортное средство, подлежащее регистрации, личная</t>
  </si>
  <si>
    <t>Дудин Александр Васильевич</t>
  </si>
  <si>
    <t>нет</t>
  </si>
  <si>
    <t>Емельянов Александр Борисович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</si>
</sst>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75" zoomScaleNormal="75" workbookViewId="0" topLeftCell="A1">
      <selection activeCell="C6" sqref="C6"/>
    </sheetView>
  </sheetViews>
  <sheetFormatPr defaultColWidth="9.00390625" defaultRowHeight="12.75"/>
  <cols>
    <col min="1" max="1" width="2.875" style="0" customWidth="1"/>
    <col min="2" max="2" width="15.00390625" style="0" customWidth="1"/>
    <col min="3" max="3" width="25.75390625" style="0" customWidth="1"/>
    <col min="4" max="4" width="8.625" style="0" customWidth="1"/>
    <col min="5" max="5" width="9.875" style="0" customWidth="1"/>
    <col min="6" max="6" width="10.125" style="0" customWidth="1"/>
    <col min="7" max="7" width="9.75390625" style="0" customWidth="1"/>
    <col min="8" max="8" width="9.00390625" style="0" customWidth="1"/>
    <col min="9" max="9" width="11.625" style="0" customWidth="1"/>
    <col min="10" max="10" width="28.375" style="0" customWidth="1"/>
    <col min="11" max="11" width="16.75390625" style="0" customWidth="1"/>
    <col min="12" max="12" width="11.625" style="0" customWidth="1"/>
    <col min="13" max="13" width="8.75390625" style="0" customWidth="1"/>
  </cols>
  <sheetData>
    <row r="1" ht="3" customHeight="1">
      <c r="M1" s="1"/>
    </row>
    <row r="2" spans="1:13" ht="36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45">
      <c r="A4" s="11"/>
      <c r="B4" s="8"/>
      <c r="C4" s="8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8"/>
      <c r="K4" s="8"/>
      <c r="L4" s="8"/>
      <c r="M4" s="8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55.5" customHeight="1">
      <c r="A6" s="5">
        <v>1</v>
      </c>
      <c r="B6" s="6" t="str">
        <f>"Осипов Виктор Константинович"</f>
        <v>Осипов Виктор Константинович</v>
      </c>
      <c r="C6" s="17" t="str">
        <f>"224711 руб.; пенсия; доход от трудовой деятельности(зарплата), ЗАО ""Рынок Шупашкар""; доход от трудовой деятельности(зарплата), Чувашский ЛОВД на транспорте"</f>
        <v>224711 руб.; пенсия; доход от трудовой деятельности(зарплата), ЗАО "Рынок Шупашкар"; доход от трудовой деятельности(зарплата), Чувашский ЛОВД на транспорте</v>
      </c>
      <c r="D6" s="17" t="str">
        <f>"нет"</f>
        <v>нет</v>
      </c>
      <c r="E6" s="17" t="str">
        <f>"нет"</f>
        <v>нет</v>
      </c>
      <c r="F6" s="17" t="str">
        <f>"нет"</f>
        <v>нет</v>
      </c>
      <c r="G6" s="17" t="str">
        <f>"нет"</f>
        <v>нет</v>
      </c>
      <c r="H6" s="17" t="str">
        <f>"18.7, Чувашия, личная"</f>
        <v>18.7, Чувашия, личная</v>
      </c>
      <c r="I6" s="17" t="str">
        <f>"нет"</f>
        <v>нет</v>
      </c>
      <c r="J6" s="17" t="str">
        <f>"Мицубиси-Галанд, 1993, автомобиль легковой, личная; Ауди-100, 1992, автомобиль легковой, личная; Тойота-КаринаЕ, 1992, автомобиль легковой, личная"</f>
        <v>Мицубиси-Галанд, 1993, автомобиль легковой, личная; Ауди-100, 1992, автомобиль легковой, личная; Тойота-КаринаЕ, 1992, автомобиль легковой, личная</v>
      </c>
      <c r="K6" s="15" t="str">
        <f>"Чувашское ОСБ России №8613, пенсионный, 500 руб."</f>
        <v>Чувашское ОСБ России №8613, пенсионный, 500 руб.</v>
      </c>
      <c r="L6" s="15" t="str">
        <f>"нет"</f>
        <v>нет</v>
      </c>
      <c r="M6" s="15" t="str">
        <f>"нет"</f>
        <v>нет</v>
      </c>
    </row>
    <row r="7" spans="1:13" ht="75.75" customHeight="1">
      <c r="A7" s="5">
        <v>2</v>
      </c>
      <c r="B7" s="6" t="str">
        <f>"Иванов Владимир Николаевич"</f>
        <v>Иванов Владимир Николаевич</v>
      </c>
      <c r="C7" s="18" t="str">
        <f>"153829 руб.; доход от трудовой деятельности(зарплата), ОАО ""Мобильные системы связи-Поволжье""; доход от трудовой деятельности(зарплата), ООО ""Кодак"""</f>
        <v>153829 руб.; доход от трудовой деятельности(зарплата), ОАО "Мобильные системы связи-Поволжье"; доход от трудовой деятельности(зарплата), ООО "Кодак"</v>
      </c>
      <c r="D7" s="18" t="str">
        <f aca="true" t="shared" si="0" ref="D7:E10">"нет"</f>
        <v>нет</v>
      </c>
      <c r="E7" s="18" t="str">
        <f t="shared" si="0"/>
        <v>нет</v>
      </c>
      <c r="F7" s="18" t="str">
        <f>"93.8, Чувашия, личная"</f>
        <v>93.8, Чувашия, личная</v>
      </c>
      <c r="G7" s="18" t="str">
        <f aca="true" t="shared" si="1" ref="G7:H10">"нет"</f>
        <v>нет</v>
      </c>
      <c r="H7" s="18" t="str">
        <f t="shared" si="1"/>
        <v>нет</v>
      </c>
      <c r="I7" s="18" t="str">
        <f>"нет"</f>
        <v>нет</v>
      </c>
      <c r="J7" s="18" t="str">
        <f>"Hyundai Getz1.3, 2003, автомобиль легковой, личная"</f>
        <v>Hyundai Getz1.3, 2003, автомобиль легковой, личная</v>
      </c>
      <c r="K7" s="6" t="str">
        <f>"Чувашское ОСБ России №8613, лицевой, 578 руб."</f>
        <v>Чувашское ОСБ России №8613, лицевой, 578 руб.</v>
      </c>
      <c r="L7" s="6" t="str">
        <f>"ООО ""Антей сервис"", устав, 100"</f>
        <v>ООО "Антей сервис", устав, 100</v>
      </c>
      <c r="M7" s="6" t="str">
        <f>"нет"</f>
        <v>нет</v>
      </c>
    </row>
    <row r="8" spans="1:13" ht="24.75" customHeight="1">
      <c r="A8" s="5">
        <v>3</v>
      </c>
      <c r="B8" s="6" t="str">
        <f>"Иванов Александр Станиславович"</f>
        <v>Иванов Александр Станиславович</v>
      </c>
      <c r="C8" s="18" t="str">
        <f>"нет"</f>
        <v>нет</v>
      </c>
      <c r="D8" s="18" t="str">
        <f t="shared" si="0"/>
        <v>нет</v>
      </c>
      <c r="E8" s="18" t="str">
        <f t="shared" si="0"/>
        <v>нет</v>
      </c>
      <c r="F8" s="18" t="str">
        <f>"нет"</f>
        <v>нет</v>
      </c>
      <c r="G8" s="18" t="str">
        <f t="shared" si="1"/>
        <v>нет</v>
      </c>
      <c r="H8" s="18" t="str">
        <f t="shared" si="1"/>
        <v>нет</v>
      </c>
      <c r="I8" s="18" t="str">
        <f>"нет"</f>
        <v>нет</v>
      </c>
      <c r="J8" s="18" t="str">
        <f>"ВАЗ 21140, 2003, автомобиль легковой, личная"</f>
        <v>ВАЗ 21140, 2003, автомобиль легковой, личная</v>
      </c>
      <c r="K8" s="6" t="str">
        <f>"нет"</f>
        <v>нет</v>
      </c>
      <c r="L8" s="6" t="str">
        <f>"нет"</f>
        <v>нет</v>
      </c>
      <c r="M8" s="6" t="str">
        <f>"нет"</f>
        <v>нет</v>
      </c>
    </row>
    <row r="9" spans="1:13" ht="84" customHeight="1">
      <c r="A9" s="5">
        <v>4</v>
      </c>
      <c r="B9" s="6" t="str">
        <f>"Алексашкин Владимир Аркадьевич"</f>
        <v>Алексашкин Владимир Аркадьевич</v>
      </c>
      <c r="C9" s="18" t="str">
        <f>"272186 руб.; доход от трудовой деятельности(зарплата), ЗАО ""Стаховая группа ""Спасские ворота"" в г.Чебоксары"</f>
        <v>272186 руб.; доход от трудовой деятельности(зарплата), ЗАО "Стаховая группа "Спасские ворота" в г.Чебоксары</v>
      </c>
      <c r="D9" s="18" t="str">
        <f t="shared" si="0"/>
        <v>нет</v>
      </c>
      <c r="E9" s="18" t="str">
        <f t="shared" si="0"/>
        <v>нет</v>
      </c>
      <c r="F9" s="18" t="str">
        <f>"72.2, Чувашия, долевая, доля собственности 1/4"</f>
        <v>72.2, Чувашия, долевая, доля собственности 1/4</v>
      </c>
      <c r="G9" s="18" t="str">
        <f t="shared" si="1"/>
        <v>нет</v>
      </c>
      <c r="H9" s="18" t="str">
        <f t="shared" si="1"/>
        <v>нет</v>
      </c>
      <c r="I9" s="18" t="str">
        <f>"нет"</f>
        <v>нет</v>
      </c>
      <c r="J9" s="18" t="str">
        <f>"нет"</f>
        <v>нет</v>
      </c>
      <c r="K9" s="6" t="str">
        <f>"КБ ""Мегаполис"", 60 руб.; КБ ""Объединенный банк Республики"", 587 руб.; Чувашское ОСБ России №8613, лицевой, 15407 руб."</f>
        <v>КБ "Мегаполис", 60 руб.; КБ "Объединенный банк Республики", 587 руб.; Чувашское ОСБ России №8613, лицевой, 15407 руб.</v>
      </c>
      <c r="L9" s="6" t="str">
        <f>"ООО ""Оптим"", 44"</f>
        <v>ООО "Оптим", 44</v>
      </c>
      <c r="M9" s="6" t="str">
        <f>"нет"</f>
        <v>нет</v>
      </c>
    </row>
    <row r="10" spans="1:13" ht="63.75" customHeight="1">
      <c r="A10" s="5">
        <v>5</v>
      </c>
      <c r="B10" s="6" t="str">
        <f>"Петухов Андрей Станиславович"</f>
        <v>Петухов Андрей Станиславович</v>
      </c>
      <c r="C10" s="18" t="str">
        <f>"182434 руб.; предпринимательская деятельность"</f>
        <v>182434 руб.; предпринимательская деятельность</v>
      </c>
      <c r="D10" s="18" t="str">
        <f t="shared" si="0"/>
        <v>нет</v>
      </c>
      <c r="E10" s="18" t="str">
        <f t="shared" si="0"/>
        <v>нет</v>
      </c>
      <c r="F10" s="18" t="str">
        <f>"57, Чувашия, долевая, доля собственности 1/3"</f>
        <v>57, Чувашия, долевая, доля собственности 1/3</v>
      </c>
      <c r="G10" s="18" t="str">
        <f t="shared" si="1"/>
        <v>нет</v>
      </c>
      <c r="H10" s="18" t="str">
        <f t="shared" si="1"/>
        <v>нет</v>
      </c>
      <c r="I10" s="18" t="str">
        <f>"нет"</f>
        <v>нет</v>
      </c>
      <c r="J10" s="18" t="str">
        <f>"ГАЗ 3275-02 пассажирская, 2004, иное транспортное средство, подлежащее регистрации, личная"</f>
        <v>ГАЗ 3275-02 пассажирская, 2004, иное транспортное средство, подлежащее регистрации, личная</v>
      </c>
      <c r="K10" s="6" t="str">
        <f>"Чувашское ОСБ России №8613, 9620 руб.; Чувашское ОСБ России №8613, лицевой, 7000 руб."</f>
        <v>Чувашское ОСБ России №8613, 9620 руб.; Чувашское ОСБ России №8613, лицевой, 7000 руб.</v>
      </c>
      <c r="L10" s="6" t="str">
        <f>"нет"</f>
        <v>нет</v>
      </c>
      <c r="M10" s="6" t="str">
        <f>"нет"</f>
        <v>нет</v>
      </c>
    </row>
    <row r="11" spans="1:13" ht="166.5" customHeight="1">
      <c r="A11" s="5">
        <v>6</v>
      </c>
      <c r="B11" s="6" t="str">
        <f>"Матвеев Владимир Васильевич"</f>
        <v>Матвеев Владимир Васильевич</v>
      </c>
      <c r="C11" s="17" t="str">
        <f>"635584 руб.; предпринимательская деятельность; доход от трудовой деятельности(зарплата), ООО ""СМУ-101""; доход от трудовой деятельности(зарплата), ООО ""ФК ""Приоритет""; доход от трудовой деятельности(зарплата), ООО ""ИК ""Приоритет"""</f>
        <v>635584 руб.; предпринимательская деятельность; доход от трудовой деятельности(зарплата), ООО "СМУ-101"; доход от трудовой деятельности(зарплата), ООО "ФК "Приоритет"; доход от трудовой деятельности(зарплата), ООО "ИК "Приоритет"</v>
      </c>
      <c r="D11" s="17" t="str">
        <f>"1000, Чувашия, личная; 1000, Чувашия, личная; 600, Чувашия, личная"</f>
        <v>1000, Чувашия, личная; 1000, Чувашия, личная; 600, Чувашия, личная</v>
      </c>
      <c r="E11" s="17" t="str">
        <f>"400, Чувашия, личная; 150, Чувашия, личная"</f>
        <v>400, Чувашия, личная; 150, Чувашия, личная</v>
      </c>
      <c r="F11" s="17" t="str">
        <f>"100, Чувашия, личная"</f>
        <v>100, Чувашия, личная</v>
      </c>
      <c r="G11" s="17" t="str">
        <f>"120, Чувашия, личная"</f>
        <v>120, Чувашия, личная</v>
      </c>
      <c r="H11" s="17" t="str">
        <f>"48, Чувашия, личная; 54, Чувашия, личная"</f>
        <v>48, Чувашия, личная; 54, Чувашия, личная</v>
      </c>
      <c r="I11" s="17" t="str">
        <f>"офис, 308, Чувашия, личная, иное недвижимое имущество"</f>
        <v>офис, 308, Чувашия, личная, иное недвижимое имущество</v>
      </c>
      <c r="J11" s="17" t="s">
        <v>17</v>
      </c>
      <c r="K11" s="15" t="str">
        <f>"Автовазбанк, национальный, 1000 руб."</f>
        <v>Автовазбанк, национальный, 1000 руб.</v>
      </c>
      <c r="L11" s="15" t="str">
        <f>"ООО ""СМУ-101"", 65; ООО ""Приоритет"", 51"</f>
        <v>ООО "СМУ-101", 65; ООО "Приоритет", 51</v>
      </c>
      <c r="M11" s="15" t="str">
        <f>"нет"</f>
        <v>нет</v>
      </c>
    </row>
    <row r="12" spans="1:13" ht="22.5">
      <c r="A12" s="16">
        <v>7</v>
      </c>
      <c r="B12" s="19" t="s">
        <v>18</v>
      </c>
      <c r="C12" s="16" t="s">
        <v>19</v>
      </c>
      <c r="D12" s="16" t="s">
        <v>19</v>
      </c>
      <c r="E12" s="16" t="s">
        <v>19</v>
      </c>
      <c r="F12" s="16" t="s">
        <v>19</v>
      </c>
      <c r="G12" s="16" t="s">
        <v>19</v>
      </c>
      <c r="H12" s="16" t="s">
        <v>19</v>
      </c>
      <c r="I12" s="16" t="s">
        <v>19</v>
      </c>
      <c r="J12" s="16" t="s">
        <v>19</v>
      </c>
      <c r="K12" s="16" t="s">
        <v>19</v>
      </c>
      <c r="L12" s="16" t="s">
        <v>19</v>
      </c>
      <c r="M12" s="16" t="s">
        <v>19</v>
      </c>
    </row>
    <row r="13" spans="1:13" ht="33.75">
      <c r="A13" s="16">
        <v>8</v>
      </c>
      <c r="B13" s="19" t="s">
        <v>20</v>
      </c>
      <c r="C13" s="16" t="s">
        <v>19</v>
      </c>
      <c r="D13" s="16" t="s">
        <v>19</v>
      </c>
      <c r="E13" s="16" t="s">
        <v>19</v>
      </c>
      <c r="F13" s="16" t="s">
        <v>19</v>
      </c>
      <c r="G13" s="16" t="s">
        <v>19</v>
      </c>
      <c r="H13" s="16" t="s">
        <v>19</v>
      </c>
      <c r="I13" s="16" t="s">
        <v>19</v>
      </c>
      <c r="J13" s="16" t="s">
        <v>19</v>
      </c>
      <c r="K13" s="16" t="s">
        <v>19</v>
      </c>
      <c r="L13" s="16" t="s">
        <v>19</v>
      </c>
      <c r="M13" s="16" t="s">
        <v>19</v>
      </c>
    </row>
    <row r="14" ht="4.5" customHeight="1"/>
    <row r="15" spans="1:8" ht="12.75">
      <c r="A15" s="4" t="s">
        <v>15</v>
      </c>
      <c r="B15" s="4"/>
      <c r="C15" s="4"/>
      <c r="D15" s="4"/>
      <c r="E15" s="4"/>
      <c r="F15" s="4"/>
      <c r="H15" t="s">
        <v>14</v>
      </c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15748031496062992" right="0.15748031496062992" top="0.35433070866141736" bottom="0.15748031496062992" header="0.5118110236220472" footer="0.5118110236220472"/>
  <pageSetup fitToHeight="30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2005-10-04T06:23:53Z</cp:lastPrinted>
  <dcterms:created xsi:type="dcterms:W3CDTF">2005-09-29T13:45:33Z</dcterms:created>
  <dcterms:modified xsi:type="dcterms:W3CDTF">2005-10-04T06:30:07Z</dcterms:modified>
  <cp:category/>
  <cp:version/>
  <cp:contentType/>
  <cp:contentStatus/>
</cp:coreProperties>
</file>