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8" activeTab="11"/>
  </bookViews>
  <sheets>
    <sheet name="01.02.2010(руб)" sheetId="1" r:id="rId1"/>
    <sheet name="01.02.2010(т.руб) " sheetId="2" r:id="rId2"/>
    <sheet name="01.03.2010(руб) " sheetId="3" r:id="rId3"/>
    <sheet name="01.03.2010(т.руб) " sheetId="4" r:id="rId4"/>
    <sheet name="01.04.2010(руб)" sheetId="5" r:id="rId5"/>
    <sheet name="01.04.2010(т.руб)" sheetId="6" r:id="rId6"/>
    <sheet name="01.05.2010(руб) " sheetId="7" r:id="rId7"/>
    <sheet name="01.05.2010(т.руб) " sheetId="8" r:id="rId8"/>
    <sheet name="01.06.2010(руб)" sheetId="9" r:id="rId9"/>
    <sheet name="01.06.2010(т.руб) " sheetId="10" r:id="rId10"/>
    <sheet name="01.07.2010(руб)" sheetId="11" r:id="rId11"/>
    <sheet name="01.07.2010(т.руб)" sheetId="12" r:id="rId12"/>
  </sheets>
  <definedNames>
    <definedName name="_xlnm.Print_Titles" localSheetId="0">'01.02.2010(руб)'!$5:$8</definedName>
    <definedName name="_xlnm.Print_Titles" localSheetId="1">'01.02.2010(т.руб) '!$5:$8</definedName>
    <definedName name="_xlnm.Print_Titles" localSheetId="2">'01.03.2010(руб) '!$5:$8</definedName>
    <definedName name="_xlnm.Print_Titles" localSheetId="3">'01.03.2010(т.руб) '!$5:$8</definedName>
    <definedName name="_xlnm.Print_Titles" localSheetId="4">'01.04.2010(руб)'!$5:$8</definedName>
    <definedName name="_xlnm.Print_Titles" localSheetId="5">'01.04.2010(т.руб)'!$5:$8</definedName>
    <definedName name="_xlnm.Print_Titles" localSheetId="6">'01.05.2010(руб) '!$5:$8</definedName>
    <definedName name="_xlnm.Print_Titles" localSheetId="7">'01.05.2010(т.руб) '!$5:$8</definedName>
    <definedName name="_xlnm.Print_Titles" localSheetId="8">'01.06.2010(руб)'!$5:$8</definedName>
    <definedName name="_xlnm.Print_Titles" localSheetId="9">'01.06.2010(т.руб) '!$5:$8</definedName>
    <definedName name="_xlnm.Print_Titles" localSheetId="10">'01.07.2010(руб)'!$5:$8</definedName>
    <definedName name="_xlnm.Print_Titles" localSheetId="11">'01.07.2010(т.руб)'!$5:$8</definedName>
    <definedName name="_xlnm.Print_Area" localSheetId="0">'01.02.2010(руб)'!$A$1:$L$48</definedName>
    <definedName name="_xlnm.Print_Area" localSheetId="1">'01.02.2010(т.руб) '!$A$1:$M$56</definedName>
    <definedName name="_xlnm.Print_Area" localSheetId="2">'01.03.2010(руб) '!$A$1:$L$52</definedName>
    <definedName name="_xlnm.Print_Area" localSheetId="3">'01.03.2010(т.руб) '!$A$1:$M$58</definedName>
    <definedName name="_xlnm.Print_Area" localSheetId="4">'01.04.2010(руб)'!$A$1:$L$53</definedName>
    <definedName name="_xlnm.Print_Area" localSheetId="5">'01.04.2010(т.руб)'!$A$1:$M$59</definedName>
    <definedName name="_xlnm.Print_Area" localSheetId="6">'01.05.2010(руб) '!$A$1:$L$53</definedName>
    <definedName name="_xlnm.Print_Area" localSheetId="7">'01.05.2010(т.руб) '!$A$1:$M$59</definedName>
    <definedName name="_xlnm.Print_Area" localSheetId="8">'01.06.2010(руб)'!$A$1:$L$54</definedName>
    <definedName name="_xlnm.Print_Area" localSheetId="9">'01.06.2010(т.руб) '!$A$1:$M$60</definedName>
    <definedName name="_xlnm.Print_Area" localSheetId="10">'01.07.2010(руб)'!$A$1:$L$55</definedName>
    <definedName name="_xlnm.Print_Area" localSheetId="11">'01.07.2010(т.руб)'!$A$1:$M$61</definedName>
  </definedNames>
  <calcPr fullCalcOnLoad="1"/>
</workbook>
</file>

<file path=xl/sharedStrings.xml><?xml version="1.0" encoding="utf-8"?>
<sst xmlns="http://schemas.openxmlformats.org/spreadsheetml/2006/main" count="1062" uniqueCount="112">
  <si>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05 01 1020200 003 310</t>
    </r>
  </si>
  <si>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</si>
  <si>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</si>
  <si>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</si>
  <si>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</si>
  <si>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</si>
  <si>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</si>
  <si>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</si>
  <si>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</si>
  <si>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</si>
  <si>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</si>
  <si>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</si>
  <si>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</si>
  <si>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</si>
  <si>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</si>
  <si>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ЗДРАВООХРАНЕНИЕ,ФИЗИЧЕСКАЯ КУЛЬТУРА И СПОРТ - ВСЕГО</t>
  </si>
  <si>
    <t xml:space="preserve">     Физическая культура и спорт</t>
  </si>
  <si>
    <t xml:space="preserve">      Дорожное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</si>
  <si>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</si>
  <si>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</si>
  <si>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</si>
  <si>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</si>
  <si>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r>
      <t xml:space="preserve">Устройство поручней на спуске от Монумента Славы к часовне в МУК  МК  «Победа»                 </t>
    </r>
    <r>
      <rPr>
        <b/>
        <i/>
        <sz val="12"/>
        <rFont val="Arial Cyr"/>
        <family val="0"/>
      </rPr>
      <t>05 03 1020102 003 310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</si>
  <si>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sz val="12"/>
        <rFont val="Arial Cyr"/>
        <family val="0"/>
      </rPr>
      <t>07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01 1020102 003 310</t>
    </r>
  </si>
  <si>
    <t>КУЛЬТУРА, КИНЕМАТОГРАФИЯ И СРЕДСТВА МАССОВОЙ ИНФОРМАЦИИ - ВСЕГО</t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</si>
  <si>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</si>
  <si>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</t>
    </r>
    <r>
      <rPr>
        <b/>
        <i/>
        <sz val="12"/>
        <rFont val="Arial Cyr"/>
        <family val="0"/>
      </rPr>
      <t>04 09 3150201 003 310</t>
    </r>
  </si>
  <si>
    <t xml:space="preserve">      Социальное обеспечение населения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</si>
  <si>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</si>
  <si>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</si>
  <si>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</si>
  <si>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     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</si>
  <si>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</t>
    </r>
    <r>
      <rPr>
        <b/>
        <i/>
        <sz val="12"/>
        <rFont val="Arial Cyr"/>
        <family val="0"/>
      </rPr>
      <t>05 03 1020102 003 310</t>
    </r>
  </si>
  <si>
    <t>(тыс.рублей)</t>
  </si>
  <si>
    <t xml:space="preserve">Начальник                                                                            </t>
  </si>
  <si>
    <t>Кассовые расходы за январь 2010 года</t>
  </si>
  <si>
    <t>План на 2010 год</t>
  </si>
  <si>
    <t>Отклонение от плана на</t>
  </si>
  <si>
    <t>год</t>
  </si>
  <si>
    <t>% вып. плана к плану на</t>
  </si>
  <si>
    <t xml:space="preserve">     Кульура</t>
  </si>
  <si>
    <t>Н.Р.Чижанова</t>
  </si>
  <si>
    <t>Информация</t>
  </si>
  <si>
    <t>об исполнении инвестиционной программы г.Чебоксары на 01.02.2010 года</t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</si>
  <si>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</si>
  <si>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</t>
    </r>
    <r>
      <rPr>
        <b/>
        <i/>
        <sz val="12"/>
        <rFont val="Arial Cyp"/>
        <family val="0"/>
      </rPr>
      <t>04 09 5226420 003 310</t>
    </r>
  </si>
  <si>
    <t>Главные распорядители и получатели средств бюджета</t>
  </si>
  <si>
    <t xml:space="preserve">УАиГ </t>
  </si>
  <si>
    <t>МУ «УЖКХиБ»</t>
  </si>
  <si>
    <r>
      <t xml:space="preserve">Переустройство здания лицей – интернат им. Г.С.Лебедева по ул. Шумилова под детский сад на 145 мест                                                  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</si>
  <si>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05 01 5220000 003 310</t>
    </r>
  </si>
  <si>
    <t>(рублей)</t>
  </si>
  <si>
    <r>
      <t xml:space="preserve">Реконструкция и капитальный ремонт дороги по Московскому проспекту (от ул. Гузовского до ул. Афанасьева 2 этап)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</si>
  <si>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</si>
  <si>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лестничного пешеходного схода  от Монумента Славы до Речного порта                                                                        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</si>
  <si>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</t>
    </r>
    <r>
      <rPr>
        <b/>
        <i/>
        <sz val="12"/>
        <rFont val="Arial Cyr"/>
        <family val="0"/>
      </rPr>
      <t>05 03 1020102 003 310</t>
    </r>
  </si>
  <si>
    <r>
      <t xml:space="preserve">Строительство жилья для детей-сирот   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</si>
  <si>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жилья для детей-сирот                                                                      </t>
    </r>
    <r>
      <rPr>
        <b/>
        <i/>
        <sz val="12"/>
        <color indexed="8"/>
        <rFont val="Aria Cypl"/>
        <family val="0"/>
      </rPr>
      <t>10 03 5053600 003 310</t>
    </r>
  </si>
  <si>
    <t>Лукина С.А.    23-51-32</t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</si>
  <si>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                     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</si>
  <si>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</t>
    </r>
    <r>
      <rPr>
        <b/>
        <i/>
        <sz val="12"/>
        <rFont val="Arial Cyp"/>
        <family val="0"/>
      </rPr>
      <t>04 09 5226421 003 310</t>
    </r>
  </si>
  <si>
    <r>
      <t xml:space="preserve">Переустройство здания лицей – интернат им. Г.С.Лебедева по ул. Шумилова под детский сад на 145 мест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</si>
  <si>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</si>
  <si>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</si>
  <si>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Разработка ПСД для строительства детского сада в микрорайоне «Волжский – 3»         </t>
    </r>
    <r>
      <rPr>
        <b/>
        <i/>
        <sz val="12"/>
        <rFont val="Arial Cyr"/>
        <family val="0"/>
      </rPr>
      <t>07 01 1020102 003 226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</si>
  <si>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                   08 01 1020102 003 226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</si>
  <si>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09 08 1020102 003 226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</si>
  <si>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 09 08 1020102 003 226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</si>
  <si>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08 01 1020102 003 226</t>
    </r>
  </si>
  <si>
    <r>
      <t xml:space="preserve">Разработка ПСД для строительства детского сада в микрорайоне «Волжский – 3»  </t>
    </r>
    <r>
      <rPr>
        <b/>
        <i/>
        <sz val="12"/>
        <rFont val="Arial Cyr"/>
        <family val="0"/>
      </rPr>
      <t>07 01 1020102 003 226</t>
    </r>
  </si>
  <si>
    <t>об исполнении инвестиционной программы г.Чебоксары на 01.03.2010 года</t>
  </si>
  <si>
    <t>Кассовые расходы за январь-февраль 2010 года</t>
  </si>
  <si>
    <t xml:space="preserve">     Другие вопросы в области жилищно-коммунального хозяйства</t>
  </si>
  <si>
    <r>
      <t xml:space="preserve">Проектирование и строительство полигона ТБО с участком глубокого прессования для города Чебоксары, Новочебоксарск и Чебоксарского района   </t>
    </r>
    <r>
      <rPr>
        <b/>
        <i/>
        <sz val="12"/>
        <rFont val="Arial Cyr"/>
        <family val="0"/>
      </rPr>
      <t>05 05 1020102 003 226</t>
    </r>
  </si>
  <si>
    <r>
      <t xml:space="preserve">Разработка ПСД на объект "Реконструкция бывшего Дома пионеров под МУК «Музей города Чебоксары»                           </t>
    </r>
    <r>
      <rPr>
        <b/>
        <i/>
        <sz val="12"/>
        <rFont val="Arial Cyr"/>
        <family val="0"/>
      </rPr>
      <t xml:space="preserve"> 08 01 1020102 003 226</t>
    </r>
  </si>
  <si>
    <r>
      <t xml:space="preserve">ПИР на полигон ТБО для гг.Чебоксары, Новочебоксарск и Чебоксарского района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</si>
  <si>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ПИР на мусоросортировочный комплекс с участком глубокмого прессования   </t>
    </r>
    <r>
      <rPr>
        <b/>
        <i/>
        <sz val="12"/>
        <rFont val="Arial Cyr"/>
        <family val="0"/>
      </rPr>
      <t>05 05 5224205 003 226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</si>
  <si>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</si>
  <si>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Рекультивация действующего полигона ТБО для муниципальных нужд    </t>
    </r>
    <r>
      <rPr>
        <b/>
        <i/>
        <sz val="12"/>
        <rFont val="Arial Cyr"/>
        <family val="0"/>
      </rPr>
      <t>05 02 1020102 003 310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</si>
  <si>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i/>
        <sz val="12"/>
        <rFont val="Arial Cyr"/>
        <family val="0"/>
      </rPr>
      <t>07</t>
    </r>
    <r>
      <rPr>
        <i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01 1020102 003 310</t>
    </r>
  </si>
  <si>
    <r>
      <t xml:space="preserve">Разработка ПСД для строительства детского сада в микрорайоне «Волжский – 3» </t>
    </r>
    <r>
      <rPr>
        <b/>
        <i/>
        <sz val="12"/>
        <rFont val="Arial Cyr"/>
        <family val="0"/>
      </rPr>
      <t>07 01 1020102 003 226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</si>
  <si>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</si>
  <si>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</si>
  <si>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</si>
  <si>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</si>
  <si>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         </t>
    </r>
    <r>
      <rPr>
        <b/>
        <i/>
        <sz val="12"/>
        <rFont val="Arial Cyr"/>
        <family val="0"/>
      </rPr>
      <t>05 03 1020102 003 310</t>
    </r>
  </si>
  <si>
    <r>
      <t xml:space="preserve">ПИР на полигон ТБО для гг.Чебоксары, Новочебоксарск и Чебоксарского района    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</si>
  <si>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Переустройство здания лицей – интернат им. Г.С.Лебедева по ул. Шумилова под детский сад на 145 мест                                             </t>
    </r>
    <r>
      <rPr>
        <b/>
        <i/>
        <sz val="12"/>
        <rFont val="Arial Cyr"/>
        <family val="0"/>
      </rPr>
      <t>07 01 1020102 003 310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</si>
  <si>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09 08 1020102 003 226</t>
    </r>
  </si>
  <si>
    <r>
      <t xml:space="preserve">Строительство жилья для детей-сирот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</si>
  <si>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автомобильной  дороги №30 по ул. Коммунальная  слобода до ул. Пирогова  (противо-оползневые мероприятия)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</si>
  <si>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</si>
  <si>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ПСД на объект "Реконструкция бывшего Дома пионеров под МУК «Музей города Чебоксары» </t>
    </r>
    <r>
      <rPr>
        <b/>
        <i/>
        <sz val="12"/>
        <rFont val="Arial Cyr"/>
        <family val="0"/>
      </rPr>
      <t xml:space="preserve">                                                                 08 01 1020102 003 226</t>
    </r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</si>
  <si>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</si>
  <si>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</si>
  <si>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</t>
    </r>
  </si>
  <si>
    <t>об исполнении инвестиционной программы г.Чебоксары на 01.04.2010 года</t>
  </si>
  <si>
    <t>Кассовые расходы за январь-март 2010 года</t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</si>
  <si>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05 01 0980202 500 226</t>
    </r>
  </si>
  <si>
    <r>
      <t xml:space="preserve">Переселение граждан из ветхого и аварийного жилого фонда                           </t>
    </r>
    <r>
      <rPr>
        <b/>
        <i/>
        <sz val="12"/>
        <rFont val="Arial Cyr"/>
        <family val="0"/>
      </rPr>
      <t xml:space="preserve"> 05 01 0980202 500 226</t>
    </r>
  </si>
  <si>
    <t>Кассовые расходы за январь-апрель 2010 года</t>
  </si>
  <si>
    <t>об исполнении инвестиционной программы г.Чебоксары на 01.05.2010 года</t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</si>
  <si>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</si>
  <si>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</t>
    </r>
    <r>
      <rPr>
        <b/>
        <i/>
        <sz val="12"/>
        <rFont val="Arial Cyp"/>
        <family val="0"/>
      </rPr>
      <t>04 09 5226416 003 310</t>
    </r>
  </si>
  <si>
    <t>об исполнении инвестиционной программы г.Чебоксары на 01.06.2010 года</t>
  </si>
  <si>
    <t>Кассовые расходы за январь-май 2010 года</t>
  </si>
  <si>
    <r>
      <t xml:space="preserve">Строительство МФЦ по представлению государственных и муниципальных услуг по ул.Ленинградская в г.Чебоксары              </t>
    </r>
    <r>
      <rPr>
        <b/>
        <i/>
        <sz val="12"/>
        <rFont val="Arial Cyp"/>
        <family val="0"/>
      </rPr>
      <t>01 14 5224702 003 310</t>
    </r>
  </si>
  <si>
    <t xml:space="preserve">УАиГ, Горкомимущество </t>
  </si>
  <si>
    <r>
      <t xml:space="preserve">Строительство МФЦ по представлению государственных и муниципальных услуг по ул.Ленинградская в г.Чебоксары             </t>
    </r>
    <r>
      <rPr>
        <b/>
        <i/>
        <sz val="12"/>
        <rFont val="Arial Cyp"/>
        <family val="0"/>
      </rPr>
      <t xml:space="preserve"> 01 14 5224702 003 310</t>
    </r>
  </si>
  <si>
    <t>об исполнении инвестиционной программы г.Чебоксары на 01.07.2010 года</t>
  </si>
  <si>
    <r>
      <t xml:space="preserve">Изготовление постамента и декоративного элемента для памятного знака Б.И.Гузовскому и памятного знака погибшим в ВОВ      </t>
    </r>
    <r>
      <rPr>
        <b/>
        <i/>
        <sz val="12"/>
        <rFont val="Arial Cyr"/>
        <family val="0"/>
      </rPr>
      <t xml:space="preserve"> 05 03 1020102 003 310</t>
    </r>
  </si>
  <si>
    <r>
      <t xml:space="preserve">Изготовление постамента и декоративного элемента для памятного знака Б.И.Гузовскому и памятного знака погибшим в ВОВ       </t>
    </r>
    <r>
      <rPr>
        <b/>
        <i/>
        <sz val="12"/>
        <rFont val="Arial Cyr"/>
        <family val="0"/>
      </rPr>
      <t>05 03 1020102 003 310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</si>
</sst>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7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sz val="12"/>
      <color indexed="8"/>
      <name val="Aria Cypl"/>
      <family val="0"/>
    </font>
    <font>
      <b/>
      <i/>
      <sz val="12"/>
      <color indexed="8"/>
      <name val="Aria Cypl"/>
      <family val="0"/>
    </font>
    <font>
      <b/>
      <i/>
      <sz val="12"/>
      <color indexed="8"/>
      <name val="Arial"/>
      <family val="2"/>
    </font>
    <font>
      <sz val="9"/>
      <name val="Arial Cyp"/>
      <family val="0"/>
    </font>
    <font>
      <i/>
      <sz val="12"/>
      <name val="Arial Cyr"/>
      <family val="0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4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Zeros="0" view="pageBreakPreview" zoomScale="75" zoomScaleSheetLayoutView="75" workbookViewId="0" topLeftCell="A1">
      <pane xSplit="1" ySplit="8" topLeftCell="B3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17" sqref="E17:E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8.00390625" style="1" customWidth="1"/>
    <col min="8" max="8" width="9.00390625" style="1" customWidth="1"/>
    <col min="9" max="9" width="17.375" style="1" customWidth="1"/>
    <col min="10" max="10" width="12.87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35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5">G9-C9</f>
        <v>-3928700</v>
      </c>
      <c r="L9" s="53">
        <f aca="true" t="shared" si="2" ref="L9:L45">G9/C9*100</f>
        <v>0</v>
      </c>
    </row>
    <row r="10" spans="1:12" ht="50.2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399999968</v>
      </c>
      <c r="H12" s="35">
        <f t="shared" si="3"/>
        <v>0</v>
      </c>
      <c r="I12" s="35">
        <f t="shared" si="3"/>
        <v>399999968</v>
      </c>
      <c r="J12" s="35">
        <f t="shared" si="3"/>
        <v>0</v>
      </c>
      <c r="K12" s="55">
        <f t="shared" si="1"/>
        <v>-47766832</v>
      </c>
      <c r="L12" s="53">
        <f t="shared" si="2"/>
        <v>89.33220774742567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399999968</v>
      </c>
      <c r="H13" s="36">
        <f t="shared" si="4"/>
        <v>0</v>
      </c>
      <c r="I13" s="36">
        <f t="shared" si="4"/>
        <v>399999968</v>
      </c>
      <c r="J13" s="36">
        <f t="shared" si="4"/>
        <v>0</v>
      </c>
      <c r="K13" s="36">
        <f t="shared" si="1"/>
        <v>-47766832</v>
      </c>
      <c r="L13" s="54">
        <f t="shared" si="2"/>
        <v>89.33220774742567</v>
      </c>
    </row>
    <row r="14" spans="1:12" ht="66" customHeight="1">
      <c r="A14" s="8" t="s">
        <v>59</v>
      </c>
      <c r="B14" s="51" t="s">
        <v>48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0</v>
      </c>
      <c r="H15" s="37"/>
      <c r="I15" s="37"/>
      <c r="J15" s="37"/>
      <c r="K15" s="34">
        <f t="shared" si="1"/>
        <v>-26981700</v>
      </c>
      <c r="L15" s="4">
        <f t="shared" si="2"/>
        <v>0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0</v>
      </c>
      <c r="H16" s="37"/>
      <c r="I16" s="37"/>
      <c r="J16" s="37"/>
      <c r="K16" s="34">
        <f t="shared" si="1"/>
        <v>-5785100</v>
      </c>
      <c r="L16" s="4">
        <f t="shared" si="2"/>
        <v>0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C22+C26+C28</f>
        <v>26365200</v>
      </c>
      <c r="D21" s="35">
        <f t="shared" si="7"/>
        <v>0</v>
      </c>
      <c r="E21" s="35">
        <f t="shared" si="7"/>
        <v>21858900</v>
      </c>
      <c r="F21" s="35">
        <f t="shared" si="7"/>
        <v>4506300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55">
        <f t="shared" si="1"/>
        <v>-26365200</v>
      </c>
      <c r="L21" s="53">
        <f t="shared" si="2"/>
        <v>0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17.25" customHeight="1">
      <c r="A26" s="7" t="s">
        <v>7</v>
      </c>
      <c r="B26" s="7"/>
      <c r="C26" s="38">
        <f aca="true" t="shared" si="9" ref="C26:J26">C27</f>
        <v>1100000</v>
      </c>
      <c r="D26" s="38">
        <f t="shared" si="9"/>
        <v>0</v>
      </c>
      <c r="E26" s="38">
        <f t="shared" si="9"/>
        <v>0</v>
      </c>
      <c r="F26" s="38">
        <f t="shared" si="9"/>
        <v>1100000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1100000</v>
      </c>
      <c r="D27" s="39"/>
      <c r="E27" s="39"/>
      <c r="F27" s="39">
        <v>1100000</v>
      </c>
      <c r="G27" s="39">
        <f>H27+I27+J27</f>
        <v>0</v>
      </c>
      <c r="H27" s="39"/>
      <c r="I27" s="39"/>
      <c r="J27" s="39"/>
      <c r="K27" s="39">
        <f t="shared" si="1"/>
        <v>-1100000</v>
      </c>
      <c r="L27" s="13">
        <f t="shared" si="2"/>
        <v>0</v>
      </c>
    </row>
    <row r="28" spans="1:12" ht="15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18" customHeight="1">
      <c r="A31" s="12" t="s">
        <v>11</v>
      </c>
      <c r="B31" s="29"/>
      <c r="C31" s="41">
        <f aca="true" t="shared" si="11" ref="C31:J31">C32</f>
        <v>6832300</v>
      </c>
      <c r="D31" s="41">
        <f t="shared" si="11"/>
        <v>0</v>
      </c>
      <c r="E31" s="41">
        <f t="shared" si="11"/>
        <v>0</v>
      </c>
      <c r="F31" s="41">
        <f t="shared" si="11"/>
        <v>6832300</v>
      </c>
      <c r="G31" s="41">
        <f t="shared" si="11"/>
        <v>0</v>
      </c>
      <c r="H31" s="41">
        <f t="shared" si="11"/>
        <v>0</v>
      </c>
      <c r="I31" s="41">
        <f t="shared" si="11"/>
        <v>0</v>
      </c>
      <c r="J31" s="41">
        <f t="shared" si="11"/>
        <v>0</v>
      </c>
      <c r="K31" s="41">
        <f t="shared" si="1"/>
        <v>-6832300</v>
      </c>
      <c r="L31" s="14">
        <f t="shared" si="2"/>
        <v>0</v>
      </c>
    </row>
    <row r="32" spans="1:12" ht="18" customHeight="1">
      <c r="A32" s="7" t="s">
        <v>8</v>
      </c>
      <c r="B32" s="28"/>
      <c r="C32" s="40">
        <f aca="true" t="shared" si="12" ref="C32:J32">C33+C34+C35</f>
        <v>6832300</v>
      </c>
      <c r="D32" s="40">
        <f t="shared" si="12"/>
        <v>0</v>
      </c>
      <c r="E32" s="40">
        <f t="shared" si="12"/>
        <v>0</v>
      </c>
      <c r="F32" s="40">
        <f t="shared" si="12"/>
        <v>6832300</v>
      </c>
      <c r="G32" s="40">
        <f t="shared" si="12"/>
        <v>0</v>
      </c>
      <c r="H32" s="40">
        <f t="shared" si="12"/>
        <v>0</v>
      </c>
      <c r="I32" s="40">
        <f t="shared" si="12"/>
        <v>0</v>
      </c>
      <c r="J32" s="40">
        <f t="shared" si="12"/>
        <v>0</v>
      </c>
      <c r="K32" s="40">
        <f t="shared" si="1"/>
        <v>-6832300</v>
      </c>
      <c r="L32" s="56">
        <f t="shared" si="2"/>
        <v>0</v>
      </c>
    </row>
    <row r="33" spans="1:12" ht="60.75" customHeight="1">
      <c r="A33" s="8" t="s">
        <v>23</v>
      </c>
      <c r="B33" s="32" t="s">
        <v>47</v>
      </c>
      <c r="C33" s="39">
        <f>D33+E33+F33</f>
        <v>1560100</v>
      </c>
      <c r="D33" s="39"/>
      <c r="E33" s="39"/>
      <c r="F33" s="39">
        <v>1560100</v>
      </c>
      <c r="G33" s="39">
        <f>H33+I33+J33</f>
        <v>0</v>
      </c>
      <c r="H33" s="39"/>
      <c r="I33" s="39"/>
      <c r="J33" s="39"/>
      <c r="K33" s="39">
        <f t="shared" si="1"/>
        <v>-1560100</v>
      </c>
      <c r="L33" s="13">
        <f t="shared" si="2"/>
        <v>0</v>
      </c>
    </row>
    <row r="34" spans="1:12" ht="50.25" customHeight="1">
      <c r="A34" s="8" t="s">
        <v>61</v>
      </c>
      <c r="B34" s="32" t="s">
        <v>47</v>
      </c>
      <c r="C34" s="39">
        <f>D34+E34+F34</f>
        <v>4972200</v>
      </c>
      <c r="D34" s="39"/>
      <c r="E34" s="39"/>
      <c r="F34" s="39">
        <v>4972200</v>
      </c>
      <c r="G34" s="39">
        <f>H34+I34+J34</f>
        <v>0</v>
      </c>
      <c r="H34" s="39"/>
      <c r="I34" s="39"/>
      <c r="J34" s="39"/>
      <c r="K34" s="39">
        <f t="shared" si="1"/>
        <v>-4972200</v>
      </c>
      <c r="L34" s="13">
        <f t="shared" si="2"/>
        <v>0</v>
      </c>
    </row>
    <row r="35" spans="1:12" ht="33" customHeight="1">
      <c r="A35" s="10" t="s">
        <v>69</v>
      </c>
      <c r="B35" s="32" t="s">
        <v>47</v>
      </c>
      <c r="C35" s="39">
        <f>D35+E35+F35</f>
        <v>300000</v>
      </c>
      <c r="D35" s="39"/>
      <c r="E35" s="39"/>
      <c r="F35" s="39">
        <v>300000</v>
      </c>
      <c r="G35" s="39">
        <f>H35+I35+J35</f>
        <v>0</v>
      </c>
      <c r="H35" s="39"/>
      <c r="I35" s="39"/>
      <c r="J35" s="39"/>
      <c r="K35" s="39">
        <f t="shared" si="1"/>
        <v>-300000</v>
      </c>
      <c r="L35" s="13">
        <f t="shared" si="2"/>
        <v>0</v>
      </c>
    </row>
    <row r="36" spans="1:12" ht="30.75" customHeight="1">
      <c r="A36" s="17" t="s">
        <v>24</v>
      </c>
      <c r="B36" s="30"/>
      <c r="C36" s="41">
        <f aca="true" t="shared" si="13" ref="C36:J36">C38</f>
        <v>200000</v>
      </c>
      <c r="D36" s="41">
        <f t="shared" si="13"/>
        <v>0</v>
      </c>
      <c r="E36" s="41">
        <f t="shared" si="13"/>
        <v>0</v>
      </c>
      <c r="F36" s="41">
        <f t="shared" si="13"/>
        <v>200000</v>
      </c>
      <c r="G36" s="41">
        <f t="shared" si="13"/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"/>
        <v>-200000</v>
      </c>
      <c r="L36" s="14">
        <f t="shared" si="2"/>
        <v>0</v>
      </c>
    </row>
    <row r="37" spans="1:12" ht="16.5" customHeight="1">
      <c r="A37" s="11" t="s">
        <v>40</v>
      </c>
      <c r="B37" s="11"/>
      <c r="C37" s="40">
        <f aca="true" t="shared" si="14" ref="C37:J37">C38</f>
        <v>200000</v>
      </c>
      <c r="D37" s="40">
        <f t="shared" si="14"/>
        <v>0</v>
      </c>
      <c r="E37" s="40">
        <f t="shared" si="14"/>
        <v>0</v>
      </c>
      <c r="F37" s="40">
        <f t="shared" si="14"/>
        <v>200000</v>
      </c>
      <c r="G37" s="40">
        <f t="shared" si="14"/>
        <v>0</v>
      </c>
      <c r="H37" s="40">
        <f t="shared" si="14"/>
        <v>0</v>
      </c>
      <c r="I37" s="40">
        <f t="shared" si="14"/>
        <v>0</v>
      </c>
      <c r="J37" s="40">
        <f t="shared" si="14"/>
        <v>0</v>
      </c>
      <c r="K37" s="40">
        <f t="shared" si="1"/>
        <v>-200000</v>
      </c>
      <c r="L37" s="56">
        <f t="shared" si="2"/>
        <v>0</v>
      </c>
    </row>
    <row r="38" spans="1:12" ht="33" customHeight="1">
      <c r="A38" s="8" t="s">
        <v>68</v>
      </c>
      <c r="B38" s="32" t="s">
        <v>47</v>
      </c>
      <c r="C38" s="39">
        <f>D38+E38+F38</f>
        <v>200000</v>
      </c>
      <c r="D38" s="39"/>
      <c r="E38" s="39"/>
      <c r="F38" s="39">
        <v>200000</v>
      </c>
      <c r="G38" s="39">
        <f>H38+I38+J38</f>
        <v>0</v>
      </c>
      <c r="H38" s="39"/>
      <c r="I38" s="39"/>
      <c r="J38" s="39"/>
      <c r="K38" s="39">
        <f t="shared" si="1"/>
        <v>-200000</v>
      </c>
      <c r="L38" s="13">
        <f t="shared" si="2"/>
        <v>0</v>
      </c>
    </row>
    <row r="39" spans="1:12" ht="29.25" customHeight="1">
      <c r="A39" s="6" t="s">
        <v>15</v>
      </c>
      <c r="B39" s="6"/>
      <c r="C39" s="41">
        <f aca="true" t="shared" si="15" ref="C39:F40">C40</f>
        <v>200000</v>
      </c>
      <c r="D39" s="41">
        <f t="shared" si="15"/>
        <v>0</v>
      </c>
      <c r="E39" s="41">
        <f t="shared" si="15"/>
        <v>0</v>
      </c>
      <c r="F39" s="41">
        <f t="shared" si="15"/>
        <v>200000</v>
      </c>
      <c r="G39" s="41"/>
      <c r="H39" s="41"/>
      <c r="I39" s="41"/>
      <c r="J39" s="41"/>
      <c r="K39" s="41">
        <f t="shared" si="1"/>
        <v>-200000</v>
      </c>
      <c r="L39" s="14">
        <f t="shared" si="2"/>
        <v>0</v>
      </c>
    </row>
    <row r="40" spans="1:12" ht="17.25" customHeight="1">
      <c r="A40" s="7" t="s">
        <v>16</v>
      </c>
      <c r="B40" s="7"/>
      <c r="C40" s="40">
        <f t="shared" si="15"/>
        <v>200000</v>
      </c>
      <c r="D40" s="40">
        <f t="shared" si="15"/>
        <v>0</v>
      </c>
      <c r="E40" s="40">
        <f t="shared" si="15"/>
        <v>0</v>
      </c>
      <c r="F40" s="40">
        <f t="shared" si="15"/>
        <v>200000</v>
      </c>
      <c r="G40" s="40"/>
      <c r="H40" s="40"/>
      <c r="I40" s="40"/>
      <c r="J40" s="40"/>
      <c r="K40" s="40">
        <f t="shared" si="1"/>
        <v>-200000</v>
      </c>
      <c r="L40" s="56">
        <f t="shared" si="2"/>
        <v>0</v>
      </c>
    </row>
    <row r="41" spans="1:12" ht="48" customHeight="1">
      <c r="A41" s="8" t="s">
        <v>67</v>
      </c>
      <c r="B41" s="32" t="s">
        <v>47</v>
      </c>
      <c r="C41" s="39">
        <f>D41+E41+F41</f>
        <v>200000</v>
      </c>
      <c r="D41" s="39"/>
      <c r="E41" s="39"/>
      <c r="F41" s="39">
        <v>200000</v>
      </c>
      <c r="G41" s="39">
        <f>H41+I41+J41</f>
        <v>0</v>
      </c>
      <c r="H41" s="39"/>
      <c r="I41" s="39"/>
      <c r="J41" s="39"/>
      <c r="K41" s="39">
        <f t="shared" si="1"/>
        <v>-200000</v>
      </c>
      <c r="L41" s="13">
        <f t="shared" si="2"/>
        <v>0</v>
      </c>
    </row>
    <row r="42" spans="1:12" ht="23.25" customHeight="1">
      <c r="A42" s="21" t="s">
        <v>12</v>
      </c>
      <c r="B42" s="21"/>
      <c r="C42" s="41">
        <f aca="true" t="shared" si="16" ref="C42:J43">C43</f>
        <v>13358400</v>
      </c>
      <c r="D42" s="41">
        <f t="shared" si="16"/>
        <v>0</v>
      </c>
      <c r="E42" s="41">
        <f t="shared" si="16"/>
        <v>13358400</v>
      </c>
      <c r="F42" s="41">
        <f t="shared" si="16"/>
        <v>0</v>
      </c>
      <c r="G42" s="41">
        <f t="shared" si="16"/>
        <v>0</v>
      </c>
      <c r="H42" s="41">
        <f t="shared" si="16"/>
        <v>0</v>
      </c>
      <c r="I42" s="41">
        <f t="shared" si="16"/>
        <v>0</v>
      </c>
      <c r="J42" s="41">
        <f t="shared" si="16"/>
        <v>0</v>
      </c>
      <c r="K42" s="41">
        <f t="shared" si="1"/>
        <v>-13358400</v>
      </c>
      <c r="L42" s="14">
        <f t="shared" si="2"/>
        <v>0</v>
      </c>
    </row>
    <row r="43" spans="1:12" ht="18.75" customHeight="1">
      <c r="A43" s="9" t="s">
        <v>27</v>
      </c>
      <c r="B43" s="9"/>
      <c r="C43" s="40">
        <f t="shared" si="16"/>
        <v>13358400</v>
      </c>
      <c r="D43" s="40">
        <f t="shared" si="16"/>
        <v>0</v>
      </c>
      <c r="E43" s="40">
        <f t="shared" si="16"/>
        <v>13358400</v>
      </c>
      <c r="F43" s="40">
        <f t="shared" si="16"/>
        <v>0</v>
      </c>
      <c r="G43" s="40">
        <f t="shared" si="16"/>
        <v>0</v>
      </c>
      <c r="H43" s="40">
        <f t="shared" si="16"/>
        <v>0</v>
      </c>
      <c r="I43" s="40">
        <f t="shared" si="16"/>
        <v>0</v>
      </c>
      <c r="J43" s="40">
        <f t="shared" si="16"/>
        <v>0</v>
      </c>
      <c r="K43" s="40">
        <f t="shared" si="1"/>
        <v>-13358400</v>
      </c>
      <c r="L43" s="56">
        <f t="shared" si="2"/>
        <v>0</v>
      </c>
    </row>
    <row r="44" spans="1:12" ht="33" customHeight="1">
      <c r="A44" s="22" t="s">
        <v>57</v>
      </c>
      <c r="B44" s="32" t="s">
        <v>47</v>
      </c>
      <c r="C44" s="39">
        <f>D44+E44+F44</f>
        <v>13358400</v>
      </c>
      <c r="D44" s="39"/>
      <c r="E44" s="39">
        <v>13358400</v>
      </c>
      <c r="F44" s="39"/>
      <c r="G44" s="39">
        <f>H44+I44+J44</f>
        <v>0</v>
      </c>
      <c r="H44" s="39"/>
      <c r="I44" s="39"/>
      <c r="J44" s="39"/>
      <c r="K44" s="39">
        <f t="shared" si="1"/>
        <v>-13358400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1">
        <f aca="true" t="shared" si="17" ref="C45:J45">C9+C12+C21+C31+C36+C39+C42</f>
        <v>498651400</v>
      </c>
      <c r="D45" s="41">
        <f t="shared" si="17"/>
        <v>0</v>
      </c>
      <c r="E45" s="41">
        <f t="shared" si="17"/>
        <v>435217300</v>
      </c>
      <c r="F45" s="41">
        <f t="shared" si="17"/>
        <v>63434100</v>
      </c>
      <c r="G45" s="41">
        <f t="shared" si="17"/>
        <v>399999968</v>
      </c>
      <c r="H45" s="41">
        <f t="shared" si="17"/>
        <v>0</v>
      </c>
      <c r="I45" s="41">
        <f t="shared" si="17"/>
        <v>399999968</v>
      </c>
      <c r="J45" s="41">
        <f t="shared" si="17"/>
        <v>0</v>
      </c>
      <c r="K45" s="41">
        <f t="shared" si="1"/>
        <v>-98651432</v>
      </c>
      <c r="L45" s="14">
        <f t="shared" si="2"/>
        <v>80.21635314771001</v>
      </c>
    </row>
    <row r="47" spans="1:3" ht="30.75" customHeight="1">
      <c r="A47" s="26" t="s">
        <v>34</v>
      </c>
      <c r="C47" s="26" t="s">
        <v>41</v>
      </c>
    </row>
    <row r="48" ht="57.75" customHeight="1">
      <c r="A48" s="1" t="s">
        <v>58</v>
      </c>
    </row>
    <row r="49" ht="15">
      <c r="B49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9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" sqref="A5:A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105</v>
      </c>
      <c r="H5" s="84"/>
      <c r="I5" s="84"/>
      <c r="J5" s="62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6928.7</v>
      </c>
      <c r="H9" s="49">
        <f t="shared" si="0"/>
        <v>0</v>
      </c>
      <c r="I9" s="49">
        <f t="shared" si="0"/>
        <v>0</v>
      </c>
      <c r="J9" s="49">
        <f t="shared" si="0"/>
        <v>6928.7</v>
      </c>
      <c r="K9" s="49">
        <f aca="true" t="shared" si="1" ref="K9:K51">G9-C9</f>
        <v>-16287</v>
      </c>
      <c r="L9" s="14">
        <f aca="true" t="shared" si="2" ref="L9:L35">G9/C9*100</f>
        <v>29.84488944981198</v>
      </c>
    </row>
    <row r="10" spans="1:12" ht="51" customHeight="1">
      <c r="A10" s="18" t="s">
        <v>19</v>
      </c>
      <c r="B10" s="18"/>
      <c r="C10" s="48">
        <f>C11+C12</f>
        <v>23215.7</v>
      </c>
      <c r="D10" s="48">
        <f aca="true" t="shared" si="3" ref="D10:J10">D11+D12</f>
        <v>0</v>
      </c>
      <c r="E10" s="48">
        <f t="shared" si="3"/>
        <v>16287</v>
      </c>
      <c r="F10" s="48">
        <f t="shared" si="3"/>
        <v>6928.7</v>
      </c>
      <c r="G10" s="48">
        <f t="shared" si="3"/>
        <v>6928.7</v>
      </c>
      <c r="H10" s="48">
        <f t="shared" si="3"/>
        <v>0</v>
      </c>
      <c r="I10" s="48">
        <f t="shared" si="3"/>
        <v>0</v>
      </c>
      <c r="J10" s="48">
        <f t="shared" si="3"/>
        <v>6928.7</v>
      </c>
      <c r="K10" s="48">
        <f t="shared" si="1"/>
        <v>-16287</v>
      </c>
      <c r="L10" s="56">
        <f t="shared" si="2"/>
        <v>29.84488944981198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>G11/C11*100</f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0</v>
      </c>
      <c r="H12" s="47"/>
      <c r="I12" s="47"/>
      <c r="J12" s="47"/>
      <c r="K12" s="47">
        <f t="shared" si="1"/>
        <v>-16287</v>
      </c>
      <c r="L12" s="13">
        <f>G12/C12*100</f>
        <v>0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436084.8</v>
      </c>
      <c r="H13" s="49">
        <f t="shared" si="4"/>
        <v>0</v>
      </c>
      <c r="I13" s="49">
        <f t="shared" si="4"/>
        <v>400000</v>
      </c>
      <c r="J13" s="49">
        <f t="shared" si="4"/>
        <v>36084.8</v>
      </c>
      <c r="K13" s="49">
        <f t="shared" si="1"/>
        <v>-16682</v>
      </c>
      <c r="L13" s="14">
        <f t="shared" si="2"/>
        <v>96.31554257070086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436084.8</v>
      </c>
      <c r="H14" s="48">
        <f t="shared" si="5"/>
        <v>0</v>
      </c>
      <c r="I14" s="48">
        <f t="shared" si="5"/>
        <v>400000</v>
      </c>
      <c r="J14" s="48">
        <f t="shared" si="5"/>
        <v>36084.8</v>
      </c>
      <c r="K14" s="48">
        <f t="shared" si="1"/>
        <v>-16682</v>
      </c>
      <c r="L14" s="56">
        <f t="shared" si="2"/>
        <v>96.31554257070086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3318</v>
      </c>
      <c r="H15" s="47"/>
      <c r="I15" s="47"/>
      <c r="J15" s="47">
        <v>3318</v>
      </c>
      <c r="K15" s="47">
        <f t="shared" si="1"/>
        <v>-16682</v>
      </c>
      <c r="L15" s="13">
        <f t="shared" si="2"/>
        <v>16.59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77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C23+C28+C30+C33</f>
        <v>62038</v>
      </c>
      <c r="D22" s="49">
        <f t="shared" si="8"/>
        <v>0</v>
      </c>
      <c r="E22" s="49">
        <f t="shared" si="8"/>
        <v>31858.9</v>
      </c>
      <c r="F22" s="49">
        <f t="shared" si="8"/>
        <v>30179.1</v>
      </c>
      <c r="G22" s="49">
        <f t="shared" si="8"/>
        <v>19470.2</v>
      </c>
      <c r="H22" s="49">
        <f t="shared" si="8"/>
        <v>0</v>
      </c>
      <c r="I22" s="49">
        <f t="shared" si="8"/>
        <v>9000</v>
      </c>
      <c r="J22" s="49">
        <f t="shared" si="8"/>
        <v>10470.2</v>
      </c>
      <c r="K22" s="49">
        <f t="shared" si="1"/>
        <v>-42567.8</v>
      </c>
      <c r="L22" s="14">
        <f t="shared" si="2"/>
        <v>31.384312840517104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2991.3</v>
      </c>
      <c r="H23" s="48">
        <f t="shared" si="9"/>
        <v>0</v>
      </c>
      <c r="I23" s="48">
        <f t="shared" si="9"/>
        <v>0</v>
      </c>
      <c r="J23" s="48">
        <f t="shared" si="9"/>
        <v>2991.3</v>
      </c>
      <c r="K23" s="48">
        <f t="shared" si="1"/>
        <v>-41031.7</v>
      </c>
      <c r="L23" s="56">
        <f t="shared" si="2"/>
        <v>6.794857233718739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0</v>
      </c>
      <c r="H27" s="47"/>
      <c r="I27" s="47"/>
      <c r="J27" s="47"/>
      <c r="K27" s="47">
        <f t="shared" si="1"/>
        <v>-21858.9</v>
      </c>
      <c r="L27" s="13">
        <f t="shared" si="2"/>
        <v>0</v>
      </c>
    </row>
    <row r="28" spans="1:12" ht="18" customHeight="1">
      <c r="A28" s="7" t="s">
        <v>7</v>
      </c>
      <c r="B28" s="28"/>
      <c r="C28" s="48">
        <f aca="true" t="shared" si="10" ref="C28:J28">C29</f>
        <v>1100</v>
      </c>
      <c r="D28" s="48">
        <f t="shared" si="10"/>
        <v>0</v>
      </c>
      <c r="E28" s="48">
        <f t="shared" si="10"/>
        <v>0</v>
      </c>
      <c r="F28" s="48">
        <f t="shared" si="10"/>
        <v>1100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-100</v>
      </c>
      <c r="L28" s="13">
        <f t="shared" si="2"/>
        <v>90.9090909090909</v>
      </c>
    </row>
    <row r="29" spans="1:12" ht="33.75" customHeight="1">
      <c r="A29" s="10" t="s">
        <v>78</v>
      </c>
      <c r="B29" s="32" t="s">
        <v>47</v>
      </c>
      <c r="C29" s="47">
        <f>D29+E29+F29</f>
        <v>1100</v>
      </c>
      <c r="D29" s="47"/>
      <c r="E29" s="47"/>
      <c r="F29" s="47">
        <v>1100</v>
      </c>
      <c r="G29" s="47">
        <f>H29+I29+J29</f>
        <v>1000</v>
      </c>
      <c r="H29" s="47"/>
      <c r="I29" s="47"/>
      <c r="J29" s="47">
        <v>1000</v>
      </c>
      <c r="K29" s="47">
        <f t="shared" si="1"/>
        <v>-100</v>
      </c>
      <c r="L29" s="13">
        <f t="shared" si="2"/>
        <v>90.9090909090909</v>
      </c>
    </row>
    <row r="30" spans="1:12" ht="21" customHeight="1">
      <c r="A30" s="11" t="s">
        <v>21</v>
      </c>
      <c r="B30" s="32"/>
      <c r="C30" s="48">
        <f aca="true" t="shared" si="11" ref="C30:J30">C31+C32</f>
        <v>915</v>
      </c>
      <c r="D30" s="48">
        <f t="shared" si="11"/>
        <v>0</v>
      </c>
      <c r="E30" s="48">
        <f t="shared" si="11"/>
        <v>0</v>
      </c>
      <c r="F30" s="48">
        <f t="shared" si="11"/>
        <v>915</v>
      </c>
      <c r="G30" s="48">
        <f t="shared" si="11"/>
        <v>493.5</v>
      </c>
      <c r="H30" s="48">
        <f t="shared" si="11"/>
        <v>0</v>
      </c>
      <c r="I30" s="48">
        <f t="shared" si="11"/>
        <v>0</v>
      </c>
      <c r="J30" s="48">
        <f t="shared" si="11"/>
        <v>493.5</v>
      </c>
      <c r="K30" s="47">
        <f t="shared" si="1"/>
        <v>-421.5</v>
      </c>
      <c r="L30" s="13">
        <f t="shared" si="2"/>
        <v>53.93442622950819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243.5</v>
      </c>
      <c r="H31" s="47"/>
      <c r="I31" s="47"/>
      <c r="J31" s="47">
        <v>243.5</v>
      </c>
      <c r="K31" s="47">
        <f t="shared" si="1"/>
        <v>-371.5</v>
      </c>
      <c r="L31" s="13">
        <f t="shared" si="2"/>
        <v>39.59349593495935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34.5" customHeight="1">
      <c r="A33" s="57" t="s">
        <v>72</v>
      </c>
      <c r="B33" s="32"/>
      <c r="C33" s="48">
        <f aca="true" t="shared" si="12" ref="C33:J33">C34+C35+C36</f>
        <v>16000</v>
      </c>
      <c r="D33" s="48">
        <f t="shared" si="12"/>
        <v>0</v>
      </c>
      <c r="E33" s="48">
        <f t="shared" si="12"/>
        <v>10000</v>
      </c>
      <c r="F33" s="48">
        <f t="shared" si="12"/>
        <v>6000</v>
      </c>
      <c r="G33" s="48">
        <f t="shared" si="12"/>
        <v>14985.4</v>
      </c>
      <c r="H33" s="48">
        <f t="shared" si="12"/>
        <v>0</v>
      </c>
      <c r="I33" s="48">
        <f t="shared" si="12"/>
        <v>9000</v>
      </c>
      <c r="J33" s="48">
        <f t="shared" si="12"/>
        <v>5985.4</v>
      </c>
      <c r="K33" s="47">
        <f t="shared" si="1"/>
        <v>-1014.6000000000004</v>
      </c>
      <c r="L33" s="13">
        <f t="shared" si="2"/>
        <v>93.65875</v>
      </c>
    </row>
    <row r="34" spans="1:12" ht="50.25" customHeight="1">
      <c r="A34" s="24" t="s">
        <v>73</v>
      </c>
      <c r="B34" s="32" t="s">
        <v>47</v>
      </c>
      <c r="C34" s="47">
        <f>D34+E34+F34</f>
        <v>6000</v>
      </c>
      <c r="D34" s="47"/>
      <c r="E34" s="47"/>
      <c r="F34" s="47">
        <v>6000</v>
      </c>
      <c r="G34" s="47">
        <f>H34+I34+J34</f>
        <v>5985.4</v>
      </c>
      <c r="H34" s="47"/>
      <c r="I34" s="47"/>
      <c r="J34" s="47">
        <v>5985.4</v>
      </c>
      <c r="K34" s="47">
        <f t="shared" si="1"/>
        <v>-14.600000000000364</v>
      </c>
      <c r="L34" s="13">
        <f t="shared" si="2"/>
        <v>99.75666666666666</v>
      </c>
    </row>
    <row r="35" spans="1:12" ht="38.25" customHeight="1">
      <c r="A35" s="24" t="s">
        <v>86</v>
      </c>
      <c r="B35" s="32" t="s">
        <v>47</v>
      </c>
      <c r="C35" s="47">
        <f>D35+E35+F35</f>
        <v>6000</v>
      </c>
      <c r="D35" s="47"/>
      <c r="E35" s="47">
        <v>6000</v>
      </c>
      <c r="F35" s="47"/>
      <c r="G35" s="47">
        <f>H35+I35+J35</f>
        <v>5400</v>
      </c>
      <c r="H35" s="47"/>
      <c r="I35" s="47">
        <v>5400</v>
      </c>
      <c r="J35" s="47"/>
      <c r="K35" s="47">
        <f t="shared" si="1"/>
        <v>-600</v>
      </c>
      <c r="L35" s="13">
        <f t="shared" si="2"/>
        <v>90</v>
      </c>
    </row>
    <row r="36" spans="1:12" ht="34.5" customHeight="1">
      <c r="A36" s="24" t="s">
        <v>76</v>
      </c>
      <c r="B36" s="32" t="s">
        <v>47</v>
      </c>
      <c r="C36" s="47">
        <f>D36+E36+F36</f>
        <v>4000</v>
      </c>
      <c r="D36" s="47"/>
      <c r="E36" s="47">
        <v>4000</v>
      </c>
      <c r="F36" s="47"/>
      <c r="G36" s="47">
        <f>H36+I36+J36</f>
        <v>3600</v>
      </c>
      <c r="H36" s="47"/>
      <c r="I36" s="47">
        <v>3600</v>
      </c>
      <c r="J36" s="47"/>
      <c r="K36" s="47">
        <f t="shared" si="1"/>
        <v>-400</v>
      </c>
      <c r="L36" s="13"/>
    </row>
    <row r="37" spans="1:12" ht="18" customHeight="1">
      <c r="A37" s="12" t="s">
        <v>11</v>
      </c>
      <c r="B37" s="58"/>
      <c r="C37" s="49">
        <f aca="true" t="shared" si="13" ref="C37:J37">C38</f>
        <v>6832.299999999999</v>
      </c>
      <c r="D37" s="49">
        <f t="shared" si="13"/>
        <v>0</v>
      </c>
      <c r="E37" s="49">
        <f t="shared" si="13"/>
        <v>0</v>
      </c>
      <c r="F37" s="49">
        <f t="shared" si="13"/>
        <v>6832.299999999999</v>
      </c>
      <c r="G37" s="49">
        <f t="shared" si="13"/>
        <v>0</v>
      </c>
      <c r="H37" s="49">
        <f t="shared" si="13"/>
        <v>0</v>
      </c>
      <c r="I37" s="49">
        <f t="shared" si="13"/>
        <v>0</v>
      </c>
      <c r="J37" s="49">
        <f t="shared" si="13"/>
        <v>0</v>
      </c>
      <c r="K37" s="49">
        <f t="shared" si="1"/>
        <v>-6832.299999999999</v>
      </c>
      <c r="L37" s="14">
        <f aca="true" t="shared" si="14" ref="L37:L51">G37/C37*100</f>
        <v>0</v>
      </c>
    </row>
    <row r="38" spans="1:12" ht="18" customHeight="1">
      <c r="A38" s="7" t="s">
        <v>8</v>
      </c>
      <c r="B38" s="28"/>
      <c r="C38" s="48">
        <f aca="true" t="shared" si="15" ref="C38:J38">C39+C40+C41</f>
        <v>6832.299999999999</v>
      </c>
      <c r="D38" s="48">
        <f t="shared" si="15"/>
        <v>0</v>
      </c>
      <c r="E38" s="48">
        <f t="shared" si="15"/>
        <v>0</v>
      </c>
      <c r="F38" s="48">
        <f t="shared" si="15"/>
        <v>6832.299999999999</v>
      </c>
      <c r="G38" s="48">
        <f t="shared" si="15"/>
        <v>0</v>
      </c>
      <c r="H38" s="48">
        <f t="shared" si="15"/>
        <v>0</v>
      </c>
      <c r="I38" s="48">
        <f t="shared" si="15"/>
        <v>0</v>
      </c>
      <c r="J38" s="48">
        <f t="shared" si="15"/>
        <v>0</v>
      </c>
      <c r="K38" s="48">
        <f t="shared" si="1"/>
        <v>-6832.299999999999</v>
      </c>
      <c r="L38" s="56">
        <f t="shared" si="14"/>
        <v>0</v>
      </c>
    </row>
    <row r="39" spans="1:12" ht="51" customHeight="1">
      <c r="A39" s="8" t="s">
        <v>79</v>
      </c>
      <c r="B39" s="32" t="s">
        <v>47</v>
      </c>
      <c r="C39" s="47">
        <f>D39+E39+F39</f>
        <v>1560.1</v>
      </c>
      <c r="D39" s="47"/>
      <c r="E39" s="47"/>
      <c r="F39" s="47">
        <v>1560.1</v>
      </c>
      <c r="G39" s="47">
        <f>H39+I39+J39</f>
        <v>0</v>
      </c>
      <c r="H39" s="47"/>
      <c r="I39" s="47"/>
      <c r="J39" s="47"/>
      <c r="K39" s="47">
        <f t="shared" si="1"/>
        <v>-1560.1</v>
      </c>
      <c r="L39" s="13">
        <f t="shared" si="14"/>
        <v>0</v>
      </c>
    </row>
    <row r="40" spans="1:12" ht="51.75" customHeight="1">
      <c r="A40" s="8" t="s">
        <v>87</v>
      </c>
      <c r="B40" s="32" t="s">
        <v>47</v>
      </c>
      <c r="C40" s="47">
        <f>D40+E40+F40</f>
        <v>4972.2</v>
      </c>
      <c r="D40" s="47"/>
      <c r="E40" s="47"/>
      <c r="F40" s="47">
        <v>4972.2</v>
      </c>
      <c r="G40" s="47">
        <f>H40+I40+J40</f>
        <v>0</v>
      </c>
      <c r="H40" s="47"/>
      <c r="I40" s="47"/>
      <c r="J40" s="47"/>
      <c r="K40" s="47">
        <f t="shared" si="1"/>
        <v>-4972.2</v>
      </c>
      <c r="L40" s="13">
        <f t="shared" si="14"/>
        <v>0</v>
      </c>
    </row>
    <row r="41" spans="1:12" ht="30.75" customHeight="1">
      <c r="A41" s="10" t="s">
        <v>80</v>
      </c>
      <c r="B41" s="32" t="s">
        <v>47</v>
      </c>
      <c r="C41" s="47">
        <f>D41+E41+F41</f>
        <v>300</v>
      </c>
      <c r="D41" s="47"/>
      <c r="E41" s="47"/>
      <c r="F41" s="47">
        <v>300</v>
      </c>
      <c r="G41" s="47">
        <f>H41+I41+J41</f>
        <v>0</v>
      </c>
      <c r="H41" s="47"/>
      <c r="I41" s="47"/>
      <c r="J41" s="47"/>
      <c r="K41" s="47">
        <f t="shared" si="1"/>
        <v>-300</v>
      </c>
      <c r="L41" s="13">
        <f t="shared" si="14"/>
        <v>0</v>
      </c>
    </row>
    <row r="42" spans="1:12" ht="39" customHeight="1">
      <c r="A42" s="17" t="s">
        <v>24</v>
      </c>
      <c r="B42" s="59"/>
      <c r="C42" s="49">
        <f aca="true" t="shared" si="16" ref="C42:J42">C44</f>
        <v>5667</v>
      </c>
      <c r="D42" s="49">
        <f t="shared" si="16"/>
        <v>0</v>
      </c>
      <c r="E42" s="49">
        <f t="shared" si="16"/>
        <v>0</v>
      </c>
      <c r="F42" s="49">
        <f t="shared" si="16"/>
        <v>5667</v>
      </c>
      <c r="G42" s="49">
        <f t="shared" si="16"/>
        <v>200</v>
      </c>
      <c r="H42" s="49">
        <f t="shared" si="16"/>
        <v>0</v>
      </c>
      <c r="I42" s="49">
        <f t="shared" si="16"/>
        <v>0</v>
      </c>
      <c r="J42" s="49">
        <f t="shared" si="16"/>
        <v>200</v>
      </c>
      <c r="K42" s="49">
        <f t="shared" si="1"/>
        <v>-5467</v>
      </c>
      <c r="L42" s="14">
        <f t="shared" si="14"/>
        <v>3.5292041644609142</v>
      </c>
    </row>
    <row r="43" spans="1:12" ht="19.5" customHeight="1">
      <c r="A43" s="11" t="s">
        <v>40</v>
      </c>
      <c r="B43" s="60"/>
      <c r="C43" s="48">
        <f aca="true" t="shared" si="17" ref="C43:J43">C44</f>
        <v>5667</v>
      </c>
      <c r="D43" s="48">
        <f t="shared" si="17"/>
        <v>0</v>
      </c>
      <c r="E43" s="48">
        <f t="shared" si="17"/>
        <v>0</v>
      </c>
      <c r="F43" s="48">
        <f t="shared" si="17"/>
        <v>5667</v>
      </c>
      <c r="G43" s="48">
        <f t="shared" si="17"/>
        <v>200</v>
      </c>
      <c r="H43" s="48">
        <f t="shared" si="17"/>
        <v>0</v>
      </c>
      <c r="I43" s="48">
        <f t="shared" si="17"/>
        <v>0</v>
      </c>
      <c r="J43" s="48">
        <f t="shared" si="17"/>
        <v>200</v>
      </c>
      <c r="K43" s="48">
        <f t="shared" si="1"/>
        <v>-5467</v>
      </c>
      <c r="L43" s="56">
        <f t="shared" si="14"/>
        <v>3.5292041644609142</v>
      </c>
    </row>
    <row r="44" spans="1:12" ht="48.75" customHeight="1">
      <c r="A44" s="8" t="s">
        <v>92</v>
      </c>
      <c r="B44" s="32" t="s">
        <v>47</v>
      </c>
      <c r="C44" s="47">
        <f>D44+E44+F44</f>
        <v>5667</v>
      </c>
      <c r="D44" s="47"/>
      <c r="E44" s="47"/>
      <c r="F44" s="47">
        <v>5667</v>
      </c>
      <c r="G44" s="47">
        <f>H44+I44+J44</f>
        <v>200</v>
      </c>
      <c r="H44" s="47"/>
      <c r="I44" s="47"/>
      <c r="J44" s="47">
        <v>200</v>
      </c>
      <c r="K44" s="47">
        <f t="shared" si="1"/>
        <v>-5467</v>
      </c>
      <c r="L44" s="13">
        <f t="shared" si="14"/>
        <v>3.5292041644609142</v>
      </c>
    </row>
    <row r="45" spans="1:12" ht="34.5" customHeight="1">
      <c r="A45" s="17" t="s">
        <v>15</v>
      </c>
      <c r="B45" s="6"/>
      <c r="C45" s="49">
        <f aca="true" t="shared" si="18" ref="C45:F46">C46</f>
        <v>3200</v>
      </c>
      <c r="D45" s="49">
        <f t="shared" si="18"/>
        <v>0</v>
      </c>
      <c r="E45" s="49">
        <f t="shared" si="18"/>
        <v>0</v>
      </c>
      <c r="F45" s="49">
        <f t="shared" si="18"/>
        <v>3200</v>
      </c>
      <c r="G45" s="49"/>
      <c r="H45" s="49"/>
      <c r="I45" s="49"/>
      <c r="J45" s="49"/>
      <c r="K45" s="49">
        <f t="shared" si="1"/>
        <v>-3200</v>
      </c>
      <c r="L45" s="14">
        <f t="shared" si="14"/>
        <v>0</v>
      </c>
    </row>
    <row r="46" spans="1:12" ht="20.25" customHeight="1">
      <c r="A46" s="7" t="s">
        <v>16</v>
      </c>
      <c r="B46" s="28"/>
      <c r="C46" s="48">
        <f t="shared" si="18"/>
        <v>3200</v>
      </c>
      <c r="D46" s="48">
        <f t="shared" si="18"/>
        <v>0</v>
      </c>
      <c r="E46" s="48">
        <f t="shared" si="18"/>
        <v>0</v>
      </c>
      <c r="F46" s="48">
        <f t="shared" si="18"/>
        <v>3200</v>
      </c>
      <c r="G46" s="48"/>
      <c r="H46" s="48"/>
      <c r="I46" s="48"/>
      <c r="J46" s="48"/>
      <c r="K46" s="48">
        <f t="shared" si="1"/>
        <v>-3200</v>
      </c>
      <c r="L46" s="56">
        <f t="shared" si="14"/>
        <v>0</v>
      </c>
    </row>
    <row r="47" spans="1:12" ht="33.75" customHeight="1">
      <c r="A47" s="8" t="s">
        <v>88</v>
      </c>
      <c r="B47" s="32" t="s">
        <v>47</v>
      </c>
      <c r="C47" s="47">
        <f>D47+E47+F47</f>
        <v>3200</v>
      </c>
      <c r="D47" s="47"/>
      <c r="E47" s="47"/>
      <c r="F47" s="47">
        <v>3200</v>
      </c>
      <c r="G47" s="47">
        <f>H47+I47+J47</f>
        <v>0</v>
      </c>
      <c r="H47" s="47"/>
      <c r="I47" s="47"/>
      <c r="J47" s="47"/>
      <c r="K47" s="47">
        <f t="shared" si="1"/>
        <v>-3200</v>
      </c>
      <c r="L47" s="13">
        <f t="shared" si="14"/>
        <v>0</v>
      </c>
    </row>
    <row r="48" spans="1:12" ht="23.25" customHeight="1">
      <c r="A48" s="21" t="s">
        <v>12</v>
      </c>
      <c r="B48" s="6"/>
      <c r="C48" s="49">
        <f aca="true" t="shared" si="19" ref="C48:J49">C49</f>
        <v>13358.4</v>
      </c>
      <c r="D48" s="49">
        <f t="shared" si="19"/>
        <v>0</v>
      </c>
      <c r="E48" s="49">
        <f t="shared" si="19"/>
        <v>13358.4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"/>
        <v>-13358.4</v>
      </c>
      <c r="L48" s="14">
        <f t="shared" si="14"/>
        <v>0</v>
      </c>
    </row>
    <row r="49" spans="1:12" ht="18.75" customHeight="1">
      <c r="A49" s="9" t="s">
        <v>27</v>
      </c>
      <c r="B49" s="60"/>
      <c r="C49" s="48">
        <f t="shared" si="19"/>
        <v>13358.4</v>
      </c>
      <c r="D49" s="48">
        <f t="shared" si="19"/>
        <v>0</v>
      </c>
      <c r="E49" s="48">
        <f t="shared" si="19"/>
        <v>13358.4</v>
      </c>
      <c r="F49" s="48">
        <f t="shared" si="19"/>
        <v>0</v>
      </c>
      <c r="G49" s="48">
        <f t="shared" si="19"/>
        <v>0</v>
      </c>
      <c r="H49" s="48">
        <f t="shared" si="19"/>
        <v>0</v>
      </c>
      <c r="I49" s="48">
        <f t="shared" si="19"/>
        <v>0</v>
      </c>
      <c r="J49" s="48">
        <f t="shared" si="19"/>
        <v>0</v>
      </c>
      <c r="K49" s="48">
        <f t="shared" si="1"/>
        <v>-13358.4</v>
      </c>
      <c r="L49" s="56">
        <f t="shared" si="14"/>
        <v>0</v>
      </c>
    </row>
    <row r="50" spans="1:12" ht="18.75" customHeight="1">
      <c r="A50" s="22" t="s">
        <v>89</v>
      </c>
      <c r="B50" s="32" t="s">
        <v>47</v>
      </c>
      <c r="C50" s="47">
        <f>D50+E50+F50</f>
        <v>13358.4</v>
      </c>
      <c r="D50" s="47"/>
      <c r="E50" s="47">
        <v>13358.4</v>
      </c>
      <c r="F50" s="47"/>
      <c r="G50" s="47">
        <f>H50+I50+J50</f>
        <v>0</v>
      </c>
      <c r="H50" s="47"/>
      <c r="I50" s="47"/>
      <c r="J50" s="47"/>
      <c r="K50" s="47">
        <f t="shared" si="1"/>
        <v>-13358.4</v>
      </c>
      <c r="L50" s="13">
        <f t="shared" si="14"/>
        <v>0</v>
      </c>
    </row>
    <row r="51" spans="1:12" s="5" customFormat="1" ht="33.75" customHeight="1">
      <c r="A51" s="6" t="s">
        <v>13</v>
      </c>
      <c r="B51" s="6"/>
      <c r="C51" s="49">
        <f aca="true" t="shared" si="20" ref="C51:J51">C9+C13+C22+C37+C42+C45+C48</f>
        <v>567078.2000000001</v>
      </c>
      <c r="D51" s="49">
        <f t="shared" si="20"/>
        <v>0</v>
      </c>
      <c r="E51" s="49">
        <f t="shared" si="20"/>
        <v>461504.30000000005</v>
      </c>
      <c r="F51" s="49">
        <f t="shared" si="20"/>
        <v>105573.9</v>
      </c>
      <c r="G51" s="49">
        <f t="shared" si="20"/>
        <v>462683.7</v>
      </c>
      <c r="H51" s="49">
        <f t="shared" si="20"/>
        <v>0</v>
      </c>
      <c r="I51" s="49">
        <f t="shared" si="20"/>
        <v>409000</v>
      </c>
      <c r="J51" s="49">
        <f t="shared" si="20"/>
        <v>53683.7</v>
      </c>
      <c r="K51" s="49">
        <f t="shared" si="1"/>
        <v>-104394.50000000006</v>
      </c>
      <c r="L51" s="14">
        <f t="shared" si="14"/>
        <v>81.5908105795638</v>
      </c>
    </row>
    <row r="54" ht="51" customHeight="1"/>
    <row r="55" spans="1:3" ht="16.5">
      <c r="A55" s="61" t="s">
        <v>34</v>
      </c>
      <c r="B55" s="61" t="s">
        <v>41</v>
      </c>
      <c r="C55" s="61"/>
    </row>
    <row r="59" ht="12.75">
      <c r="A59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6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33" sqref="A3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105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22900331</v>
      </c>
      <c r="H9" s="55">
        <f t="shared" si="0"/>
        <v>0</v>
      </c>
      <c r="I9" s="55">
        <f t="shared" si="0"/>
        <v>15971631</v>
      </c>
      <c r="J9" s="55">
        <f t="shared" si="0"/>
        <v>6928700</v>
      </c>
      <c r="K9" s="55">
        <f aca="true" t="shared" si="1" ref="K9:K52">G9-C9</f>
        <v>-315369</v>
      </c>
      <c r="L9" s="53">
        <f aca="true" t="shared" si="2" ref="L9:L52">G9/C9*100</f>
        <v>98.64157014434197</v>
      </c>
    </row>
    <row r="10" spans="1:12" ht="67.5" customHeight="1">
      <c r="A10" s="18" t="s">
        <v>19</v>
      </c>
      <c r="B10" s="18"/>
      <c r="C10" s="36">
        <f aca="true" t="shared" si="3" ref="C10:J10">C11+C12</f>
        <v>23215700</v>
      </c>
      <c r="D10" s="36">
        <f t="shared" si="3"/>
        <v>0</v>
      </c>
      <c r="E10" s="36">
        <f t="shared" si="3"/>
        <v>16287000</v>
      </c>
      <c r="F10" s="36">
        <f t="shared" si="3"/>
        <v>6928700</v>
      </c>
      <c r="G10" s="36">
        <f t="shared" si="3"/>
        <v>22900331</v>
      </c>
      <c r="H10" s="36">
        <f t="shared" si="3"/>
        <v>0</v>
      </c>
      <c r="I10" s="36">
        <f t="shared" si="3"/>
        <v>15971631</v>
      </c>
      <c r="J10" s="36">
        <f t="shared" si="3"/>
        <v>6928700</v>
      </c>
      <c r="K10" s="36">
        <f t="shared" si="1"/>
        <v>-315369</v>
      </c>
      <c r="L10" s="54">
        <f t="shared" si="2"/>
        <v>98.64157014434197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15971631</v>
      </c>
      <c r="H12" s="34"/>
      <c r="I12" s="34">
        <v>15971631</v>
      </c>
      <c r="J12" s="34"/>
      <c r="K12" s="34">
        <f t="shared" si="1"/>
        <v>-315369</v>
      </c>
      <c r="L12" s="4">
        <f t="shared" si="2"/>
        <v>98.06367655185116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441084788</v>
      </c>
      <c r="H13" s="35">
        <f t="shared" si="4"/>
        <v>0</v>
      </c>
      <c r="I13" s="35">
        <f t="shared" si="4"/>
        <v>400000000</v>
      </c>
      <c r="J13" s="35">
        <f t="shared" si="4"/>
        <v>41084788</v>
      </c>
      <c r="K13" s="55">
        <f t="shared" si="1"/>
        <v>-11682012</v>
      </c>
      <c r="L13" s="53">
        <f t="shared" si="2"/>
        <v>97.41986117356662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441084788</v>
      </c>
      <c r="H14" s="36">
        <f t="shared" si="5"/>
        <v>0</v>
      </c>
      <c r="I14" s="36">
        <f t="shared" si="5"/>
        <v>400000000</v>
      </c>
      <c r="J14" s="36">
        <f t="shared" si="5"/>
        <v>41084788</v>
      </c>
      <c r="K14" s="36">
        <f t="shared" si="1"/>
        <v>-11682012</v>
      </c>
      <c r="L14" s="54">
        <f t="shared" si="2"/>
        <v>97.41986117356662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8318000</v>
      </c>
      <c r="H15" s="37"/>
      <c r="I15" s="37"/>
      <c r="J15" s="37">
        <v>8318000</v>
      </c>
      <c r="K15" s="34">
        <f t="shared" si="1"/>
        <v>-11682000</v>
      </c>
      <c r="L15" s="4">
        <f t="shared" si="2"/>
        <v>41.589999999999996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C23+C28+C30+C34</f>
        <v>68158034</v>
      </c>
      <c r="D22" s="35">
        <f t="shared" si="8"/>
        <v>0</v>
      </c>
      <c r="E22" s="35">
        <f t="shared" si="8"/>
        <v>31858900</v>
      </c>
      <c r="F22" s="35">
        <f t="shared" si="8"/>
        <v>36299134</v>
      </c>
      <c r="G22" s="35">
        <f t="shared" si="8"/>
        <v>29584032.36</v>
      </c>
      <c r="H22" s="35">
        <f t="shared" si="8"/>
        <v>0</v>
      </c>
      <c r="I22" s="35">
        <f t="shared" si="8"/>
        <v>15231480</v>
      </c>
      <c r="J22" s="35">
        <f t="shared" si="8"/>
        <v>14352552.36</v>
      </c>
      <c r="K22" s="55">
        <f t="shared" si="1"/>
        <v>-38574001.64</v>
      </c>
      <c r="L22" s="53">
        <f t="shared" si="2"/>
        <v>43.4050553160028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8222780</v>
      </c>
      <c r="H23" s="38">
        <f t="shared" si="9"/>
        <v>0</v>
      </c>
      <c r="I23" s="38">
        <f t="shared" si="9"/>
        <v>5231480</v>
      </c>
      <c r="J23" s="38">
        <f t="shared" si="9"/>
        <v>2991300</v>
      </c>
      <c r="K23" s="36">
        <f t="shared" si="1"/>
        <v>-35800254</v>
      </c>
      <c r="L23" s="54">
        <f t="shared" si="2"/>
        <v>18.678358243096103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5231480</v>
      </c>
      <c r="H27" s="37"/>
      <c r="I27" s="37">
        <v>5231480</v>
      </c>
      <c r="J27" s="37"/>
      <c r="K27" s="34">
        <f t="shared" si="1"/>
        <v>-16627420</v>
      </c>
      <c r="L27" s="4">
        <f t="shared" si="2"/>
        <v>23.93295179537854</v>
      </c>
    </row>
    <row r="28" spans="1:12" ht="20.25" customHeight="1">
      <c r="A28" s="7" t="s">
        <v>7</v>
      </c>
      <c r="B28" s="7"/>
      <c r="C28" s="38">
        <f aca="true" t="shared" si="10" ref="C28:J28">C29</f>
        <v>3100000</v>
      </c>
      <c r="D28" s="38">
        <f t="shared" si="10"/>
        <v>0</v>
      </c>
      <c r="E28" s="38">
        <f t="shared" si="10"/>
        <v>0</v>
      </c>
      <c r="F28" s="38">
        <f t="shared" si="10"/>
        <v>3100000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-2100000</v>
      </c>
      <c r="L28" s="4">
        <f t="shared" si="2"/>
        <v>32.25806451612903</v>
      </c>
    </row>
    <row r="29" spans="1:12" ht="37.5" customHeight="1">
      <c r="A29" s="10" t="s">
        <v>20</v>
      </c>
      <c r="B29" s="32" t="s">
        <v>47</v>
      </c>
      <c r="C29" s="39">
        <f>D29+E29+F29</f>
        <v>3100000</v>
      </c>
      <c r="D29" s="39"/>
      <c r="E29" s="39"/>
      <c r="F29" s="39">
        <v>3100000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-2100000</v>
      </c>
      <c r="L29" s="13">
        <f t="shared" si="2"/>
        <v>32.25806451612903</v>
      </c>
    </row>
    <row r="30" spans="1:12" ht="18.75" customHeight="1">
      <c r="A30" s="11" t="s">
        <v>21</v>
      </c>
      <c r="B30" s="27"/>
      <c r="C30" s="40">
        <f>C31+C32+C33</f>
        <v>1215000</v>
      </c>
      <c r="D30" s="40">
        <f aca="true" t="shared" si="11" ref="D30:J30">D31+D32+D33</f>
        <v>0</v>
      </c>
      <c r="E30" s="40">
        <f t="shared" si="11"/>
        <v>0</v>
      </c>
      <c r="F30" s="40">
        <f t="shared" si="11"/>
        <v>1215000</v>
      </c>
      <c r="G30" s="40">
        <f t="shared" si="11"/>
        <v>1049625</v>
      </c>
      <c r="H30" s="40">
        <f t="shared" si="11"/>
        <v>0</v>
      </c>
      <c r="I30" s="40">
        <f t="shared" si="11"/>
        <v>0</v>
      </c>
      <c r="J30" s="40">
        <f t="shared" si="11"/>
        <v>1049625</v>
      </c>
      <c r="K30" s="39">
        <f t="shared" si="1"/>
        <v>-165375</v>
      </c>
      <c r="L30" s="13">
        <f t="shared" si="2"/>
        <v>86.38888888888889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501225</v>
      </c>
      <c r="H31" s="39"/>
      <c r="I31" s="39"/>
      <c r="J31" s="39">
        <v>501225</v>
      </c>
      <c r="K31" s="39">
        <f t="shared" si="1"/>
        <v>-113775</v>
      </c>
      <c r="L31" s="13">
        <f t="shared" si="2"/>
        <v>81.5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48.75" customHeight="1">
      <c r="A33" s="24" t="s">
        <v>110</v>
      </c>
      <c r="B33" s="32" t="s">
        <v>47</v>
      </c>
      <c r="C33" s="39">
        <f>D33+E33+F33</f>
        <v>300000</v>
      </c>
      <c r="D33" s="39"/>
      <c r="E33" s="39"/>
      <c r="F33" s="39">
        <v>300000</v>
      </c>
      <c r="G33" s="39">
        <f>H33+I33+J33</f>
        <v>298400</v>
      </c>
      <c r="H33" s="39"/>
      <c r="I33" s="39"/>
      <c r="J33" s="39">
        <v>298400</v>
      </c>
      <c r="K33" s="39">
        <f t="shared" si="1"/>
        <v>-1600</v>
      </c>
      <c r="L33" s="13">
        <f t="shared" si="2"/>
        <v>99.46666666666667</v>
      </c>
    </row>
    <row r="34" spans="1:12" ht="36" customHeight="1">
      <c r="A34" s="57" t="s">
        <v>72</v>
      </c>
      <c r="B34" s="51"/>
      <c r="C34" s="40">
        <f aca="true" t="shared" si="12" ref="C34:J34">C35+C36+C37</f>
        <v>19820000</v>
      </c>
      <c r="D34" s="40">
        <f t="shared" si="12"/>
        <v>0</v>
      </c>
      <c r="E34" s="40">
        <f t="shared" si="12"/>
        <v>10000000</v>
      </c>
      <c r="F34" s="40">
        <f t="shared" si="12"/>
        <v>9820000</v>
      </c>
      <c r="G34" s="40">
        <f t="shared" si="12"/>
        <v>19311627.36</v>
      </c>
      <c r="H34" s="40">
        <f t="shared" si="12"/>
        <v>0</v>
      </c>
      <c r="I34" s="40">
        <f t="shared" si="12"/>
        <v>10000000</v>
      </c>
      <c r="J34" s="40">
        <f t="shared" si="12"/>
        <v>9311627.36</v>
      </c>
      <c r="K34" s="39">
        <f t="shared" si="1"/>
        <v>-508372.6400000006</v>
      </c>
      <c r="L34" s="13">
        <f t="shared" si="2"/>
        <v>97.4350522704339</v>
      </c>
    </row>
    <row r="35" spans="1:12" ht="63" customHeight="1">
      <c r="A35" s="24" t="s">
        <v>73</v>
      </c>
      <c r="B35" s="32" t="s">
        <v>47</v>
      </c>
      <c r="C35" s="39">
        <f>D35+E35+F35</f>
        <v>9820000</v>
      </c>
      <c r="D35" s="39"/>
      <c r="E35" s="39"/>
      <c r="F35" s="39">
        <v>9820000</v>
      </c>
      <c r="G35" s="39">
        <f>H35+I35+J35</f>
        <v>9311627.36</v>
      </c>
      <c r="H35" s="39"/>
      <c r="I35" s="39"/>
      <c r="J35" s="39">
        <v>9311627.36</v>
      </c>
      <c r="K35" s="39">
        <f t="shared" si="1"/>
        <v>-508372.6400000006</v>
      </c>
      <c r="L35" s="13">
        <f t="shared" si="2"/>
        <v>94.82308920570264</v>
      </c>
    </row>
    <row r="36" spans="1:12" ht="39" customHeight="1">
      <c r="A36" s="24" t="s">
        <v>75</v>
      </c>
      <c r="B36" s="32" t="s">
        <v>47</v>
      </c>
      <c r="C36" s="39">
        <f>D36+E36+F36</f>
        <v>6000000</v>
      </c>
      <c r="D36" s="39"/>
      <c r="E36" s="39">
        <v>6000000</v>
      </c>
      <c r="F36" s="39"/>
      <c r="G36" s="39">
        <f>H36+I36+J36</f>
        <v>6000000</v>
      </c>
      <c r="H36" s="39"/>
      <c r="I36" s="39">
        <v>6000000</v>
      </c>
      <c r="J36" s="39"/>
      <c r="K36" s="39">
        <f t="shared" si="1"/>
        <v>0</v>
      </c>
      <c r="L36" s="13">
        <f t="shared" si="2"/>
        <v>100</v>
      </c>
    </row>
    <row r="37" spans="1:12" ht="36" customHeight="1">
      <c r="A37" s="24" t="s">
        <v>76</v>
      </c>
      <c r="B37" s="32" t="s">
        <v>47</v>
      </c>
      <c r="C37" s="39">
        <f>D37+E37+F37</f>
        <v>4000000</v>
      </c>
      <c r="D37" s="39"/>
      <c r="E37" s="39">
        <v>4000000</v>
      </c>
      <c r="F37" s="39"/>
      <c r="G37" s="39">
        <f>H37+I37+J37</f>
        <v>4000000</v>
      </c>
      <c r="H37" s="39"/>
      <c r="I37" s="39">
        <v>4000000</v>
      </c>
      <c r="J37" s="39"/>
      <c r="K37" s="39">
        <f t="shared" si="1"/>
        <v>0</v>
      </c>
      <c r="L37" s="13">
        <f t="shared" si="2"/>
        <v>100</v>
      </c>
    </row>
    <row r="38" spans="1:12" ht="20.25" customHeight="1">
      <c r="A38" s="12" t="s">
        <v>11</v>
      </c>
      <c r="B38" s="29"/>
      <c r="C38" s="41">
        <f aca="true" t="shared" si="13" ref="C38:J38">C39</f>
        <v>3512300</v>
      </c>
      <c r="D38" s="41">
        <f t="shared" si="13"/>
        <v>0</v>
      </c>
      <c r="E38" s="41">
        <f t="shared" si="13"/>
        <v>0</v>
      </c>
      <c r="F38" s="41">
        <f t="shared" si="13"/>
        <v>3512300</v>
      </c>
      <c r="G38" s="41">
        <f t="shared" si="13"/>
        <v>0</v>
      </c>
      <c r="H38" s="41">
        <f t="shared" si="13"/>
        <v>0</v>
      </c>
      <c r="I38" s="41">
        <f t="shared" si="13"/>
        <v>0</v>
      </c>
      <c r="J38" s="41">
        <f t="shared" si="13"/>
        <v>0</v>
      </c>
      <c r="K38" s="41">
        <f t="shared" si="1"/>
        <v>-3512300</v>
      </c>
      <c r="L38" s="14">
        <f t="shared" si="2"/>
        <v>0</v>
      </c>
    </row>
    <row r="39" spans="1:12" ht="21.75" customHeight="1">
      <c r="A39" s="7" t="s">
        <v>8</v>
      </c>
      <c r="B39" s="28"/>
      <c r="C39" s="40">
        <f aca="true" t="shared" si="14" ref="C39:J39">C40+C41+C42</f>
        <v>3512300</v>
      </c>
      <c r="D39" s="40">
        <f t="shared" si="14"/>
        <v>0</v>
      </c>
      <c r="E39" s="40">
        <f t="shared" si="14"/>
        <v>0</v>
      </c>
      <c r="F39" s="40">
        <f t="shared" si="14"/>
        <v>3512300</v>
      </c>
      <c r="G39" s="40">
        <f t="shared" si="14"/>
        <v>0</v>
      </c>
      <c r="H39" s="40">
        <f t="shared" si="14"/>
        <v>0</v>
      </c>
      <c r="I39" s="40">
        <f t="shared" si="14"/>
        <v>0</v>
      </c>
      <c r="J39" s="40">
        <f t="shared" si="14"/>
        <v>0</v>
      </c>
      <c r="K39" s="40">
        <f t="shared" si="1"/>
        <v>-3512300</v>
      </c>
      <c r="L39" s="56">
        <f t="shared" si="2"/>
        <v>0</v>
      </c>
    </row>
    <row r="40" spans="1:12" ht="60.75" customHeight="1">
      <c r="A40" s="8" t="s">
        <v>23</v>
      </c>
      <c r="B40" s="32" t="s">
        <v>47</v>
      </c>
      <c r="C40" s="39">
        <f>D40+E40+F40</f>
        <v>1560100</v>
      </c>
      <c r="D40" s="39"/>
      <c r="E40" s="39"/>
      <c r="F40" s="39">
        <v>1560100</v>
      </c>
      <c r="G40" s="39">
        <f>H40+I40+J40</f>
        <v>0</v>
      </c>
      <c r="H40" s="39"/>
      <c r="I40" s="39"/>
      <c r="J40" s="39"/>
      <c r="K40" s="39">
        <f t="shared" si="1"/>
        <v>-1560100</v>
      </c>
      <c r="L40" s="13">
        <f t="shared" si="2"/>
        <v>0</v>
      </c>
    </row>
    <row r="41" spans="1:12" ht="50.25" customHeight="1">
      <c r="A41" s="8" t="s">
        <v>61</v>
      </c>
      <c r="B41" s="32" t="s">
        <v>47</v>
      </c>
      <c r="C41" s="39">
        <f>D41+E41+F41</f>
        <v>1652200</v>
      </c>
      <c r="D41" s="39"/>
      <c r="E41" s="39"/>
      <c r="F41" s="39">
        <v>1652200</v>
      </c>
      <c r="G41" s="39">
        <f>H41+I41+J41</f>
        <v>0</v>
      </c>
      <c r="H41" s="39"/>
      <c r="I41" s="39"/>
      <c r="J41" s="39"/>
      <c r="K41" s="39">
        <f t="shared" si="1"/>
        <v>-1652200</v>
      </c>
      <c r="L41" s="13">
        <f t="shared" si="2"/>
        <v>0</v>
      </c>
    </row>
    <row r="42" spans="1:12" ht="36.75" customHeight="1">
      <c r="A42" s="10" t="s">
        <v>69</v>
      </c>
      <c r="B42" s="32" t="s">
        <v>47</v>
      </c>
      <c r="C42" s="39">
        <f>D42+E42+F42</f>
        <v>300000</v>
      </c>
      <c r="D42" s="39"/>
      <c r="E42" s="39"/>
      <c r="F42" s="39">
        <v>300000</v>
      </c>
      <c r="G42" s="39">
        <f>H42+I42+J42</f>
        <v>0</v>
      </c>
      <c r="H42" s="39"/>
      <c r="I42" s="39"/>
      <c r="J42" s="39"/>
      <c r="K42" s="39">
        <f t="shared" si="1"/>
        <v>-300000</v>
      </c>
      <c r="L42" s="13">
        <f t="shared" si="2"/>
        <v>0</v>
      </c>
    </row>
    <row r="43" spans="1:12" ht="37.5" customHeight="1">
      <c r="A43" s="17" t="s">
        <v>24</v>
      </c>
      <c r="B43" s="30"/>
      <c r="C43" s="41">
        <f aca="true" t="shared" si="15" ref="C43:J43">C45</f>
        <v>5667000</v>
      </c>
      <c r="D43" s="41">
        <f t="shared" si="15"/>
        <v>0</v>
      </c>
      <c r="E43" s="41">
        <f t="shared" si="15"/>
        <v>0</v>
      </c>
      <c r="F43" s="41">
        <f t="shared" si="15"/>
        <v>5667000</v>
      </c>
      <c r="G43" s="41">
        <f t="shared" si="15"/>
        <v>1200000</v>
      </c>
      <c r="H43" s="41">
        <f t="shared" si="15"/>
        <v>0</v>
      </c>
      <c r="I43" s="41">
        <f t="shared" si="15"/>
        <v>0</v>
      </c>
      <c r="J43" s="41">
        <f t="shared" si="15"/>
        <v>1200000</v>
      </c>
      <c r="K43" s="41">
        <f t="shared" si="1"/>
        <v>-4467000</v>
      </c>
      <c r="L43" s="14">
        <f t="shared" si="2"/>
        <v>21.175224986765485</v>
      </c>
    </row>
    <row r="44" spans="1:12" ht="19.5" customHeight="1">
      <c r="A44" s="11" t="s">
        <v>40</v>
      </c>
      <c r="B44" s="11"/>
      <c r="C44" s="40">
        <f aca="true" t="shared" si="16" ref="C44:J44">C45</f>
        <v>5667000</v>
      </c>
      <c r="D44" s="40">
        <f t="shared" si="16"/>
        <v>0</v>
      </c>
      <c r="E44" s="40">
        <f t="shared" si="16"/>
        <v>0</v>
      </c>
      <c r="F44" s="40">
        <f t="shared" si="16"/>
        <v>5667000</v>
      </c>
      <c r="G44" s="40">
        <f t="shared" si="16"/>
        <v>1200000</v>
      </c>
      <c r="H44" s="40">
        <f t="shared" si="16"/>
        <v>0</v>
      </c>
      <c r="I44" s="40">
        <f t="shared" si="16"/>
        <v>0</v>
      </c>
      <c r="J44" s="40">
        <f t="shared" si="16"/>
        <v>1200000</v>
      </c>
      <c r="K44" s="40">
        <f t="shared" si="1"/>
        <v>-4467000</v>
      </c>
      <c r="L44" s="56">
        <f t="shared" si="2"/>
        <v>21.175224986765485</v>
      </c>
    </row>
    <row r="45" spans="1:12" ht="48.75" customHeight="1">
      <c r="A45" s="8" t="s">
        <v>74</v>
      </c>
      <c r="B45" s="32" t="s">
        <v>47</v>
      </c>
      <c r="C45" s="39">
        <f>D45+E45+F45</f>
        <v>5667000</v>
      </c>
      <c r="D45" s="39"/>
      <c r="E45" s="39"/>
      <c r="F45" s="39">
        <v>5667000</v>
      </c>
      <c r="G45" s="39">
        <f>H45+I45+J45</f>
        <v>1200000</v>
      </c>
      <c r="H45" s="39"/>
      <c r="I45" s="39"/>
      <c r="J45" s="39">
        <v>1200000</v>
      </c>
      <c r="K45" s="39">
        <f t="shared" si="1"/>
        <v>-4467000</v>
      </c>
      <c r="L45" s="13">
        <f t="shared" si="2"/>
        <v>21.175224986765485</v>
      </c>
    </row>
    <row r="46" spans="1:12" ht="36.75" customHeight="1">
      <c r="A46" s="6" t="s">
        <v>15</v>
      </c>
      <c r="B46" s="6"/>
      <c r="C46" s="41">
        <f aca="true" t="shared" si="17" ref="C46:F47">C47</f>
        <v>3200000</v>
      </c>
      <c r="D46" s="41">
        <f t="shared" si="17"/>
        <v>0</v>
      </c>
      <c r="E46" s="41">
        <f t="shared" si="17"/>
        <v>0</v>
      </c>
      <c r="F46" s="41">
        <f t="shared" si="17"/>
        <v>3200000</v>
      </c>
      <c r="G46" s="41"/>
      <c r="H46" s="41"/>
      <c r="I46" s="41"/>
      <c r="J46" s="41"/>
      <c r="K46" s="41">
        <f t="shared" si="1"/>
        <v>-3200000</v>
      </c>
      <c r="L46" s="14">
        <f t="shared" si="2"/>
        <v>0</v>
      </c>
    </row>
    <row r="47" spans="1:12" ht="22.5" customHeight="1">
      <c r="A47" s="7" t="s">
        <v>16</v>
      </c>
      <c r="B47" s="7"/>
      <c r="C47" s="40">
        <f t="shared" si="17"/>
        <v>3200000</v>
      </c>
      <c r="D47" s="40">
        <f t="shared" si="17"/>
        <v>0</v>
      </c>
      <c r="E47" s="40">
        <f t="shared" si="17"/>
        <v>0</v>
      </c>
      <c r="F47" s="40">
        <f t="shared" si="17"/>
        <v>3200000</v>
      </c>
      <c r="G47" s="40"/>
      <c r="H47" s="40"/>
      <c r="I47" s="40"/>
      <c r="J47" s="40"/>
      <c r="K47" s="40">
        <f t="shared" si="1"/>
        <v>-3200000</v>
      </c>
      <c r="L47" s="56">
        <f t="shared" si="2"/>
        <v>0</v>
      </c>
    </row>
    <row r="48" spans="1:12" ht="48" customHeight="1">
      <c r="A48" s="8" t="s">
        <v>67</v>
      </c>
      <c r="B48" s="32" t="s">
        <v>47</v>
      </c>
      <c r="C48" s="39">
        <f>D48+E48+F48</f>
        <v>3200000</v>
      </c>
      <c r="D48" s="39"/>
      <c r="E48" s="39"/>
      <c r="F48" s="39">
        <v>3200000</v>
      </c>
      <c r="G48" s="39">
        <f>H48+I48+J48</f>
        <v>0</v>
      </c>
      <c r="H48" s="39"/>
      <c r="I48" s="39"/>
      <c r="J48" s="39"/>
      <c r="K48" s="39">
        <f t="shared" si="1"/>
        <v>-3200000</v>
      </c>
      <c r="L48" s="13">
        <f t="shared" si="2"/>
        <v>0</v>
      </c>
    </row>
    <row r="49" spans="1:12" ht="23.25" customHeight="1">
      <c r="A49" s="21" t="s">
        <v>12</v>
      </c>
      <c r="B49" s="21"/>
      <c r="C49" s="41">
        <f aca="true" t="shared" si="18" ref="C49:J50">C50</f>
        <v>13358400</v>
      </c>
      <c r="D49" s="41">
        <f t="shared" si="18"/>
        <v>0</v>
      </c>
      <c r="E49" s="41">
        <f t="shared" si="18"/>
        <v>13358400</v>
      </c>
      <c r="F49" s="41">
        <f t="shared" si="18"/>
        <v>0</v>
      </c>
      <c r="G49" s="41">
        <f t="shared" si="18"/>
        <v>0</v>
      </c>
      <c r="H49" s="41">
        <f t="shared" si="18"/>
        <v>0</v>
      </c>
      <c r="I49" s="41">
        <f t="shared" si="18"/>
        <v>0</v>
      </c>
      <c r="J49" s="41">
        <f t="shared" si="18"/>
        <v>0</v>
      </c>
      <c r="K49" s="41">
        <f t="shared" si="1"/>
        <v>-13358400</v>
      </c>
      <c r="L49" s="14">
        <f t="shared" si="2"/>
        <v>0</v>
      </c>
    </row>
    <row r="50" spans="1:12" ht="21.75" customHeight="1">
      <c r="A50" s="9" t="s">
        <v>27</v>
      </c>
      <c r="B50" s="9"/>
      <c r="C50" s="40">
        <f t="shared" si="18"/>
        <v>13358400</v>
      </c>
      <c r="D50" s="40">
        <f t="shared" si="18"/>
        <v>0</v>
      </c>
      <c r="E50" s="40">
        <f t="shared" si="18"/>
        <v>13358400</v>
      </c>
      <c r="F50" s="40">
        <f t="shared" si="18"/>
        <v>0</v>
      </c>
      <c r="G50" s="40">
        <f t="shared" si="18"/>
        <v>0</v>
      </c>
      <c r="H50" s="40">
        <f t="shared" si="18"/>
        <v>0</v>
      </c>
      <c r="I50" s="40">
        <f t="shared" si="18"/>
        <v>0</v>
      </c>
      <c r="J50" s="40">
        <f t="shared" si="18"/>
        <v>0</v>
      </c>
      <c r="K50" s="40">
        <f t="shared" si="1"/>
        <v>-13358400</v>
      </c>
      <c r="L50" s="56">
        <f t="shared" si="2"/>
        <v>0</v>
      </c>
    </row>
    <row r="51" spans="1:12" ht="33" customHeight="1">
      <c r="A51" s="22" t="s">
        <v>57</v>
      </c>
      <c r="B51" s="32" t="s">
        <v>47</v>
      </c>
      <c r="C51" s="39">
        <f>D51+E51+F51</f>
        <v>13358400</v>
      </c>
      <c r="D51" s="39"/>
      <c r="E51" s="39">
        <v>13358400</v>
      </c>
      <c r="F51" s="39"/>
      <c r="G51" s="39">
        <f>H51+I51+J51</f>
        <v>0</v>
      </c>
      <c r="H51" s="39"/>
      <c r="I51" s="39"/>
      <c r="J51" s="39"/>
      <c r="K51" s="39">
        <f t="shared" si="1"/>
        <v>-13358400</v>
      </c>
      <c r="L51" s="13">
        <f t="shared" si="2"/>
        <v>0</v>
      </c>
    </row>
    <row r="52" spans="1:12" s="5" customFormat="1" ht="39" customHeight="1">
      <c r="A52" s="6" t="s">
        <v>13</v>
      </c>
      <c r="B52" s="6"/>
      <c r="C52" s="41">
        <f aca="true" t="shared" si="19" ref="C52:J52">C9+C13+C22+C38+C43+C46+C49</f>
        <v>569878234</v>
      </c>
      <c r="D52" s="41">
        <f t="shared" si="19"/>
        <v>0</v>
      </c>
      <c r="E52" s="41">
        <f t="shared" si="19"/>
        <v>461504300</v>
      </c>
      <c r="F52" s="41">
        <f t="shared" si="19"/>
        <v>108373934</v>
      </c>
      <c r="G52" s="41">
        <f t="shared" si="19"/>
        <v>494769151.36</v>
      </c>
      <c r="H52" s="41">
        <f t="shared" si="19"/>
        <v>0</v>
      </c>
      <c r="I52" s="41">
        <f t="shared" si="19"/>
        <v>431203111</v>
      </c>
      <c r="J52" s="41">
        <f t="shared" si="19"/>
        <v>63566040.36</v>
      </c>
      <c r="K52" s="41">
        <f t="shared" si="1"/>
        <v>-75109082.63999999</v>
      </c>
      <c r="L52" s="14">
        <f t="shared" si="2"/>
        <v>86.82015241873583</v>
      </c>
    </row>
    <row r="54" spans="1:3" ht="30.75" customHeight="1">
      <c r="A54" s="26" t="s">
        <v>34</v>
      </c>
      <c r="C54" s="26" t="s">
        <v>41</v>
      </c>
    </row>
    <row r="55" ht="57.75" customHeight="1">
      <c r="A55" s="1" t="s">
        <v>58</v>
      </c>
    </row>
    <row r="56" ht="15">
      <c r="B56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0"/>
  <sheetViews>
    <sheetView showZeros="0" tabSelected="1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B33" sqref="B33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105</v>
      </c>
      <c r="H5" s="84"/>
      <c r="I5" s="84"/>
      <c r="J5" s="62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22900.3</v>
      </c>
      <c r="H9" s="49">
        <f t="shared" si="0"/>
        <v>0</v>
      </c>
      <c r="I9" s="49">
        <f t="shared" si="0"/>
        <v>15971.6</v>
      </c>
      <c r="J9" s="49">
        <f t="shared" si="0"/>
        <v>6928.7</v>
      </c>
      <c r="K9" s="49">
        <f aca="true" t="shared" si="1" ref="K9:K52">G9-C9</f>
        <v>-315.40000000000146</v>
      </c>
      <c r="L9" s="14">
        <f aca="true" t="shared" si="2" ref="L9:L36">G9/C9*100</f>
        <v>98.6414366140155</v>
      </c>
    </row>
    <row r="10" spans="1:12" ht="51" customHeight="1">
      <c r="A10" s="18" t="s">
        <v>19</v>
      </c>
      <c r="B10" s="18"/>
      <c r="C10" s="48">
        <f aca="true" t="shared" si="3" ref="C10:J10">C11+C12</f>
        <v>23215.7</v>
      </c>
      <c r="D10" s="48">
        <f t="shared" si="3"/>
        <v>0</v>
      </c>
      <c r="E10" s="48">
        <f t="shared" si="3"/>
        <v>16287</v>
      </c>
      <c r="F10" s="48">
        <f t="shared" si="3"/>
        <v>6928.7</v>
      </c>
      <c r="G10" s="48">
        <f t="shared" si="3"/>
        <v>22900.3</v>
      </c>
      <c r="H10" s="48">
        <f t="shared" si="3"/>
        <v>0</v>
      </c>
      <c r="I10" s="48">
        <f t="shared" si="3"/>
        <v>15971.6</v>
      </c>
      <c r="J10" s="48">
        <f t="shared" si="3"/>
        <v>6928.7</v>
      </c>
      <c r="K10" s="48">
        <f t="shared" si="1"/>
        <v>-315.40000000000146</v>
      </c>
      <c r="L10" s="56">
        <f t="shared" si="2"/>
        <v>98.6414366140155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15971.6</v>
      </c>
      <c r="H12" s="47"/>
      <c r="I12" s="47">
        <v>15971.6</v>
      </c>
      <c r="J12" s="47"/>
      <c r="K12" s="47">
        <f t="shared" si="1"/>
        <v>-315.39999999999964</v>
      </c>
      <c r="L12" s="13">
        <f t="shared" si="2"/>
        <v>98.0634862160005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441084.8</v>
      </c>
      <c r="H13" s="49">
        <f t="shared" si="4"/>
        <v>0</v>
      </c>
      <c r="I13" s="49">
        <f t="shared" si="4"/>
        <v>400000</v>
      </c>
      <c r="J13" s="49">
        <f t="shared" si="4"/>
        <v>41084.799999999996</v>
      </c>
      <c r="K13" s="49">
        <f t="shared" si="1"/>
        <v>-11682</v>
      </c>
      <c r="L13" s="14">
        <f t="shared" si="2"/>
        <v>97.41986382393762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441084.8</v>
      </c>
      <c r="H14" s="48">
        <f t="shared" si="5"/>
        <v>0</v>
      </c>
      <c r="I14" s="48">
        <f t="shared" si="5"/>
        <v>400000</v>
      </c>
      <c r="J14" s="48">
        <f t="shared" si="5"/>
        <v>41084.799999999996</v>
      </c>
      <c r="K14" s="48">
        <f t="shared" si="1"/>
        <v>-11682</v>
      </c>
      <c r="L14" s="56">
        <f t="shared" si="2"/>
        <v>97.41986382393762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8318</v>
      </c>
      <c r="H15" s="47"/>
      <c r="I15" s="47"/>
      <c r="J15" s="47">
        <v>8318</v>
      </c>
      <c r="K15" s="47">
        <f t="shared" si="1"/>
        <v>-11682</v>
      </c>
      <c r="L15" s="13">
        <f t="shared" si="2"/>
        <v>41.589999999999996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95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C23+C28+C30+C34</f>
        <v>68158</v>
      </c>
      <c r="D22" s="49">
        <f t="shared" si="8"/>
        <v>0</v>
      </c>
      <c r="E22" s="49">
        <f t="shared" si="8"/>
        <v>31858.9</v>
      </c>
      <c r="F22" s="49">
        <f t="shared" si="8"/>
        <v>36299.1</v>
      </c>
      <c r="G22" s="49">
        <f t="shared" si="8"/>
        <v>29584</v>
      </c>
      <c r="H22" s="49">
        <f t="shared" si="8"/>
        <v>0</v>
      </c>
      <c r="I22" s="49">
        <f t="shared" si="8"/>
        <v>15231.5</v>
      </c>
      <c r="J22" s="49">
        <f t="shared" si="8"/>
        <v>14352.5</v>
      </c>
      <c r="K22" s="49">
        <f t="shared" si="1"/>
        <v>-38574</v>
      </c>
      <c r="L22" s="14">
        <f t="shared" si="2"/>
        <v>43.40502949030194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8222.8</v>
      </c>
      <c r="H23" s="48">
        <f t="shared" si="9"/>
        <v>0</v>
      </c>
      <c r="I23" s="48">
        <f t="shared" si="9"/>
        <v>5231.5</v>
      </c>
      <c r="J23" s="48">
        <f t="shared" si="9"/>
        <v>2991.3</v>
      </c>
      <c r="K23" s="48">
        <f t="shared" si="1"/>
        <v>-35800.2</v>
      </c>
      <c r="L23" s="56">
        <f t="shared" si="2"/>
        <v>18.678418099629738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5231.5</v>
      </c>
      <c r="H27" s="47"/>
      <c r="I27" s="47">
        <v>5231.5</v>
      </c>
      <c r="J27" s="47"/>
      <c r="K27" s="47">
        <f t="shared" si="1"/>
        <v>-16627.4</v>
      </c>
      <c r="L27" s="13">
        <f t="shared" si="2"/>
        <v>23.93304329129096</v>
      </c>
    </row>
    <row r="28" spans="1:12" ht="18" customHeight="1">
      <c r="A28" s="7" t="s">
        <v>7</v>
      </c>
      <c r="B28" s="28"/>
      <c r="C28" s="48">
        <f aca="true" t="shared" si="10" ref="C28:J28">C29</f>
        <v>3100</v>
      </c>
      <c r="D28" s="48">
        <f t="shared" si="10"/>
        <v>0</v>
      </c>
      <c r="E28" s="48">
        <f t="shared" si="10"/>
        <v>0</v>
      </c>
      <c r="F28" s="48">
        <f t="shared" si="10"/>
        <v>3100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-2100</v>
      </c>
      <c r="L28" s="13">
        <f t="shared" si="2"/>
        <v>32.25806451612903</v>
      </c>
    </row>
    <row r="29" spans="1:12" ht="33.75" customHeight="1">
      <c r="A29" s="10" t="s">
        <v>78</v>
      </c>
      <c r="B29" s="32" t="s">
        <v>47</v>
      </c>
      <c r="C29" s="47">
        <f>D29+E29+F29</f>
        <v>3100</v>
      </c>
      <c r="D29" s="47"/>
      <c r="E29" s="47"/>
      <c r="F29" s="47">
        <v>3100</v>
      </c>
      <c r="G29" s="47">
        <f>H29+I29+J29</f>
        <v>1000</v>
      </c>
      <c r="H29" s="47"/>
      <c r="I29" s="47"/>
      <c r="J29" s="47">
        <v>1000</v>
      </c>
      <c r="K29" s="47">
        <f t="shared" si="1"/>
        <v>-2100</v>
      </c>
      <c r="L29" s="13">
        <f t="shared" si="2"/>
        <v>32.25806451612903</v>
      </c>
    </row>
    <row r="30" spans="1:12" ht="21" customHeight="1">
      <c r="A30" s="11" t="s">
        <v>21</v>
      </c>
      <c r="B30" s="32"/>
      <c r="C30" s="48">
        <f>C31+C32+C33</f>
        <v>1215</v>
      </c>
      <c r="D30" s="48">
        <f aca="true" t="shared" si="11" ref="D30:J30">D31+D32+D33</f>
        <v>0</v>
      </c>
      <c r="E30" s="48">
        <f t="shared" si="11"/>
        <v>0</v>
      </c>
      <c r="F30" s="48">
        <f t="shared" si="11"/>
        <v>1215</v>
      </c>
      <c r="G30" s="48">
        <f t="shared" si="11"/>
        <v>1049.6</v>
      </c>
      <c r="H30" s="48">
        <f t="shared" si="11"/>
        <v>0</v>
      </c>
      <c r="I30" s="48">
        <f t="shared" si="11"/>
        <v>0</v>
      </c>
      <c r="J30" s="48">
        <f t="shared" si="11"/>
        <v>1049.6</v>
      </c>
      <c r="K30" s="47">
        <f t="shared" si="1"/>
        <v>-165.4000000000001</v>
      </c>
      <c r="L30" s="13">
        <f t="shared" si="2"/>
        <v>86.38683127572016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501.2</v>
      </c>
      <c r="H31" s="47"/>
      <c r="I31" s="47"/>
      <c r="J31" s="47">
        <v>501.2</v>
      </c>
      <c r="K31" s="47">
        <f t="shared" si="1"/>
        <v>-113.80000000000001</v>
      </c>
      <c r="L31" s="13">
        <f t="shared" si="2"/>
        <v>81.4959349593496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49.5" customHeight="1">
      <c r="A33" s="24" t="s">
        <v>111</v>
      </c>
      <c r="B33" s="32" t="s">
        <v>47</v>
      </c>
      <c r="C33" s="47">
        <f>D33+E33+F33</f>
        <v>300</v>
      </c>
      <c r="D33" s="47"/>
      <c r="E33" s="47"/>
      <c r="F33" s="47">
        <v>300</v>
      </c>
      <c r="G33" s="47">
        <f>H33+I33+J33</f>
        <v>298.4</v>
      </c>
      <c r="H33" s="47"/>
      <c r="I33" s="47"/>
      <c r="J33" s="47">
        <v>298.4</v>
      </c>
      <c r="K33" s="47">
        <f t="shared" si="1"/>
        <v>-1.6000000000000227</v>
      </c>
      <c r="L33" s="13">
        <f t="shared" si="2"/>
        <v>99.46666666666665</v>
      </c>
    </row>
    <row r="34" spans="1:12" ht="34.5" customHeight="1">
      <c r="A34" s="57" t="s">
        <v>72</v>
      </c>
      <c r="B34" s="32"/>
      <c r="C34" s="48">
        <f aca="true" t="shared" si="12" ref="C34:J34">C35+C36+C37</f>
        <v>19820</v>
      </c>
      <c r="D34" s="48">
        <f t="shared" si="12"/>
        <v>0</v>
      </c>
      <c r="E34" s="48">
        <f t="shared" si="12"/>
        <v>10000</v>
      </c>
      <c r="F34" s="48">
        <f t="shared" si="12"/>
        <v>9820</v>
      </c>
      <c r="G34" s="48">
        <f t="shared" si="12"/>
        <v>19311.6</v>
      </c>
      <c r="H34" s="48">
        <f t="shared" si="12"/>
        <v>0</v>
      </c>
      <c r="I34" s="48">
        <f t="shared" si="12"/>
        <v>10000</v>
      </c>
      <c r="J34" s="48">
        <f t="shared" si="12"/>
        <v>9311.6</v>
      </c>
      <c r="K34" s="47">
        <f t="shared" si="1"/>
        <v>-508.40000000000146</v>
      </c>
      <c r="L34" s="13">
        <f t="shared" si="2"/>
        <v>97.43491422805246</v>
      </c>
    </row>
    <row r="35" spans="1:12" ht="50.25" customHeight="1">
      <c r="A35" s="24" t="s">
        <v>73</v>
      </c>
      <c r="B35" s="32" t="s">
        <v>47</v>
      </c>
      <c r="C35" s="47">
        <f>D35+E35+F35</f>
        <v>9820</v>
      </c>
      <c r="D35" s="47"/>
      <c r="E35" s="47"/>
      <c r="F35" s="47">
        <v>9820</v>
      </c>
      <c r="G35" s="47">
        <f>H35+I35+J35</f>
        <v>9311.6</v>
      </c>
      <c r="H35" s="47"/>
      <c r="I35" s="47"/>
      <c r="J35" s="47">
        <v>9311.6</v>
      </c>
      <c r="K35" s="47">
        <f t="shared" si="1"/>
        <v>-508.39999999999964</v>
      </c>
      <c r="L35" s="13">
        <f t="shared" si="2"/>
        <v>94.82281059063136</v>
      </c>
    </row>
    <row r="36" spans="1:12" ht="38.25" customHeight="1">
      <c r="A36" s="24" t="s">
        <v>86</v>
      </c>
      <c r="B36" s="32" t="s">
        <v>47</v>
      </c>
      <c r="C36" s="47">
        <f>D36+E36+F36</f>
        <v>6000</v>
      </c>
      <c r="D36" s="47"/>
      <c r="E36" s="47">
        <v>6000</v>
      </c>
      <c r="F36" s="47"/>
      <c r="G36" s="47">
        <f>H36+I36+J36</f>
        <v>6000</v>
      </c>
      <c r="H36" s="47"/>
      <c r="I36" s="47">
        <v>6000</v>
      </c>
      <c r="J36" s="47"/>
      <c r="K36" s="47">
        <f t="shared" si="1"/>
        <v>0</v>
      </c>
      <c r="L36" s="13">
        <f t="shared" si="2"/>
        <v>100</v>
      </c>
    </row>
    <row r="37" spans="1:12" ht="34.5" customHeight="1">
      <c r="A37" s="24" t="s">
        <v>76</v>
      </c>
      <c r="B37" s="32" t="s">
        <v>47</v>
      </c>
      <c r="C37" s="47">
        <f>D37+E37+F37</f>
        <v>4000</v>
      </c>
      <c r="D37" s="47"/>
      <c r="E37" s="47">
        <v>4000</v>
      </c>
      <c r="F37" s="47"/>
      <c r="G37" s="47">
        <f>H37+I37+J37</f>
        <v>4000</v>
      </c>
      <c r="H37" s="47"/>
      <c r="I37" s="47">
        <v>4000</v>
      </c>
      <c r="J37" s="47"/>
      <c r="K37" s="47">
        <f t="shared" si="1"/>
        <v>0</v>
      </c>
      <c r="L37" s="13"/>
    </row>
    <row r="38" spans="1:12" ht="18" customHeight="1">
      <c r="A38" s="12" t="s">
        <v>11</v>
      </c>
      <c r="B38" s="58"/>
      <c r="C38" s="49">
        <f aca="true" t="shared" si="13" ref="C38:J38">C39</f>
        <v>3512.3</v>
      </c>
      <c r="D38" s="49">
        <f t="shared" si="13"/>
        <v>0</v>
      </c>
      <c r="E38" s="49">
        <f t="shared" si="13"/>
        <v>0</v>
      </c>
      <c r="F38" s="49">
        <f t="shared" si="13"/>
        <v>3512.3</v>
      </c>
      <c r="G38" s="49">
        <f t="shared" si="13"/>
        <v>0</v>
      </c>
      <c r="H38" s="49">
        <f t="shared" si="13"/>
        <v>0</v>
      </c>
      <c r="I38" s="49">
        <f t="shared" si="13"/>
        <v>0</v>
      </c>
      <c r="J38" s="49">
        <f t="shared" si="13"/>
        <v>0</v>
      </c>
      <c r="K38" s="49">
        <f t="shared" si="1"/>
        <v>-3512.3</v>
      </c>
      <c r="L38" s="14">
        <f aca="true" t="shared" si="14" ref="L38:L52">G38/C38*100</f>
        <v>0</v>
      </c>
    </row>
    <row r="39" spans="1:12" ht="18" customHeight="1">
      <c r="A39" s="7" t="s">
        <v>8</v>
      </c>
      <c r="B39" s="28"/>
      <c r="C39" s="48">
        <f aca="true" t="shared" si="15" ref="C39:J39">C40+C41+C42</f>
        <v>3512.3</v>
      </c>
      <c r="D39" s="48">
        <f t="shared" si="15"/>
        <v>0</v>
      </c>
      <c r="E39" s="48">
        <f t="shared" si="15"/>
        <v>0</v>
      </c>
      <c r="F39" s="48">
        <f t="shared" si="15"/>
        <v>3512.3</v>
      </c>
      <c r="G39" s="48">
        <f t="shared" si="15"/>
        <v>0</v>
      </c>
      <c r="H39" s="48">
        <f t="shared" si="15"/>
        <v>0</v>
      </c>
      <c r="I39" s="48">
        <f t="shared" si="15"/>
        <v>0</v>
      </c>
      <c r="J39" s="48">
        <f t="shared" si="15"/>
        <v>0</v>
      </c>
      <c r="K39" s="48">
        <f t="shared" si="1"/>
        <v>-3512.3</v>
      </c>
      <c r="L39" s="56">
        <f t="shared" si="14"/>
        <v>0</v>
      </c>
    </row>
    <row r="40" spans="1:12" ht="51" customHeight="1">
      <c r="A40" s="8" t="s">
        <v>79</v>
      </c>
      <c r="B40" s="32" t="s">
        <v>47</v>
      </c>
      <c r="C40" s="47">
        <f>D40+E40+F40</f>
        <v>1560.1</v>
      </c>
      <c r="D40" s="47"/>
      <c r="E40" s="47"/>
      <c r="F40" s="47">
        <v>1560.1</v>
      </c>
      <c r="G40" s="47">
        <f>H40+I40+J40</f>
        <v>0</v>
      </c>
      <c r="H40" s="47"/>
      <c r="I40" s="47"/>
      <c r="J40" s="47"/>
      <c r="K40" s="47">
        <f t="shared" si="1"/>
        <v>-1560.1</v>
      </c>
      <c r="L40" s="13">
        <f t="shared" si="14"/>
        <v>0</v>
      </c>
    </row>
    <row r="41" spans="1:12" ht="51.75" customHeight="1">
      <c r="A41" s="8" t="s">
        <v>87</v>
      </c>
      <c r="B41" s="32" t="s">
        <v>47</v>
      </c>
      <c r="C41" s="47">
        <f>D41+E41+F41</f>
        <v>1652.2</v>
      </c>
      <c r="D41" s="47"/>
      <c r="E41" s="47"/>
      <c r="F41" s="47">
        <v>1652.2</v>
      </c>
      <c r="G41" s="47">
        <f>H41+I41+J41</f>
        <v>0</v>
      </c>
      <c r="H41" s="47"/>
      <c r="I41" s="47"/>
      <c r="J41" s="47"/>
      <c r="K41" s="47">
        <f t="shared" si="1"/>
        <v>-1652.2</v>
      </c>
      <c r="L41" s="13">
        <f t="shared" si="14"/>
        <v>0</v>
      </c>
    </row>
    <row r="42" spans="1:12" ht="30.75" customHeight="1">
      <c r="A42" s="10" t="s">
        <v>80</v>
      </c>
      <c r="B42" s="32" t="s">
        <v>47</v>
      </c>
      <c r="C42" s="47">
        <f>D42+E42+F42</f>
        <v>300</v>
      </c>
      <c r="D42" s="47"/>
      <c r="E42" s="47"/>
      <c r="F42" s="47">
        <v>300</v>
      </c>
      <c r="G42" s="47">
        <f>H42+I42+J42</f>
        <v>0</v>
      </c>
      <c r="H42" s="47"/>
      <c r="I42" s="47"/>
      <c r="J42" s="47"/>
      <c r="K42" s="47">
        <f t="shared" si="1"/>
        <v>-300</v>
      </c>
      <c r="L42" s="13">
        <f t="shared" si="14"/>
        <v>0</v>
      </c>
    </row>
    <row r="43" spans="1:12" ht="39" customHeight="1">
      <c r="A43" s="17" t="s">
        <v>24</v>
      </c>
      <c r="B43" s="59"/>
      <c r="C43" s="49">
        <f aca="true" t="shared" si="16" ref="C43:J43">C45</f>
        <v>5667</v>
      </c>
      <c r="D43" s="49">
        <f t="shared" si="16"/>
        <v>0</v>
      </c>
      <c r="E43" s="49">
        <f t="shared" si="16"/>
        <v>0</v>
      </c>
      <c r="F43" s="49">
        <f t="shared" si="16"/>
        <v>5667</v>
      </c>
      <c r="G43" s="49">
        <f t="shared" si="16"/>
        <v>1200</v>
      </c>
      <c r="H43" s="49">
        <f t="shared" si="16"/>
        <v>0</v>
      </c>
      <c r="I43" s="49">
        <f t="shared" si="16"/>
        <v>0</v>
      </c>
      <c r="J43" s="49">
        <f t="shared" si="16"/>
        <v>1200</v>
      </c>
      <c r="K43" s="49">
        <f t="shared" si="1"/>
        <v>-4467</v>
      </c>
      <c r="L43" s="14">
        <f t="shared" si="14"/>
        <v>21.175224986765485</v>
      </c>
    </row>
    <row r="44" spans="1:12" ht="19.5" customHeight="1">
      <c r="A44" s="11" t="s">
        <v>40</v>
      </c>
      <c r="B44" s="60"/>
      <c r="C44" s="48">
        <f aca="true" t="shared" si="17" ref="C44:J44">C45</f>
        <v>5667</v>
      </c>
      <c r="D44" s="48">
        <f t="shared" si="17"/>
        <v>0</v>
      </c>
      <c r="E44" s="48">
        <f t="shared" si="17"/>
        <v>0</v>
      </c>
      <c r="F44" s="48">
        <f t="shared" si="17"/>
        <v>5667</v>
      </c>
      <c r="G44" s="48">
        <f t="shared" si="17"/>
        <v>1200</v>
      </c>
      <c r="H44" s="48">
        <f t="shared" si="17"/>
        <v>0</v>
      </c>
      <c r="I44" s="48">
        <f t="shared" si="17"/>
        <v>0</v>
      </c>
      <c r="J44" s="48">
        <f t="shared" si="17"/>
        <v>1200</v>
      </c>
      <c r="K44" s="48">
        <f t="shared" si="1"/>
        <v>-4467</v>
      </c>
      <c r="L44" s="56">
        <f t="shared" si="14"/>
        <v>21.175224986765485</v>
      </c>
    </row>
    <row r="45" spans="1:12" ht="48.75" customHeight="1">
      <c r="A45" s="8" t="s">
        <v>92</v>
      </c>
      <c r="B45" s="32" t="s">
        <v>47</v>
      </c>
      <c r="C45" s="47">
        <f>D45+E45+F45</f>
        <v>5667</v>
      </c>
      <c r="D45" s="47"/>
      <c r="E45" s="47"/>
      <c r="F45" s="47">
        <v>5667</v>
      </c>
      <c r="G45" s="47">
        <f>H45+I45+J45</f>
        <v>1200</v>
      </c>
      <c r="H45" s="47"/>
      <c r="I45" s="47"/>
      <c r="J45" s="47">
        <v>1200</v>
      </c>
      <c r="K45" s="47">
        <f t="shared" si="1"/>
        <v>-4467</v>
      </c>
      <c r="L45" s="13">
        <f t="shared" si="14"/>
        <v>21.175224986765485</v>
      </c>
    </row>
    <row r="46" spans="1:12" ht="34.5" customHeight="1">
      <c r="A46" s="17" t="s">
        <v>15</v>
      </c>
      <c r="B46" s="6"/>
      <c r="C46" s="49">
        <f aca="true" t="shared" si="18" ref="C46:F47">C47</f>
        <v>3200</v>
      </c>
      <c r="D46" s="49">
        <f t="shared" si="18"/>
        <v>0</v>
      </c>
      <c r="E46" s="49">
        <f t="shared" si="18"/>
        <v>0</v>
      </c>
      <c r="F46" s="49">
        <f t="shared" si="18"/>
        <v>3200</v>
      </c>
      <c r="G46" s="49"/>
      <c r="H46" s="49"/>
      <c r="I46" s="49"/>
      <c r="J46" s="49"/>
      <c r="K46" s="49">
        <f t="shared" si="1"/>
        <v>-3200</v>
      </c>
      <c r="L46" s="14">
        <f t="shared" si="14"/>
        <v>0</v>
      </c>
    </row>
    <row r="47" spans="1:12" ht="20.25" customHeight="1">
      <c r="A47" s="7" t="s">
        <v>16</v>
      </c>
      <c r="B47" s="28"/>
      <c r="C47" s="48">
        <f t="shared" si="18"/>
        <v>3200</v>
      </c>
      <c r="D47" s="48">
        <f t="shared" si="18"/>
        <v>0</v>
      </c>
      <c r="E47" s="48">
        <f t="shared" si="18"/>
        <v>0</v>
      </c>
      <c r="F47" s="48">
        <f t="shared" si="18"/>
        <v>3200</v>
      </c>
      <c r="G47" s="48"/>
      <c r="H47" s="48"/>
      <c r="I47" s="48"/>
      <c r="J47" s="48"/>
      <c r="K47" s="48">
        <f t="shared" si="1"/>
        <v>-3200</v>
      </c>
      <c r="L47" s="56">
        <f t="shared" si="14"/>
        <v>0</v>
      </c>
    </row>
    <row r="48" spans="1:12" ht="33.75" customHeight="1">
      <c r="A48" s="8" t="s">
        <v>88</v>
      </c>
      <c r="B48" s="32" t="s">
        <v>47</v>
      </c>
      <c r="C48" s="47">
        <f>D48+E48+F48</f>
        <v>3200</v>
      </c>
      <c r="D48" s="47"/>
      <c r="E48" s="47"/>
      <c r="F48" s="47">
        <v>3200</v>
      </c>
      <c r="G48" s="47">
        <f>H48+I48+J48</f>
        <v>0</v>
      </c>
      <c r="H48" s="47"/>
      <c r="I48" s="47"/>
      <c r="J48" s="47"/>
      <c r="K48" s="47">
        <f t="shared" si="1"/>
        <v>-3200</v>
      </c>
      <c r="L48" s="13">
        <f t="shared" si="14"/>
        <v>0</v>
      </c>
    </row>
    <row r="49" spans="1:12" ht="23.25" customHeight="1">
      <c r="A49" s="21" t="s">
        <v>12</v>
      </c>
      <c r="B49" s="6"/>
      <c r="C49" s="49">
        <f aca="true" t="shared" si="19" ref="C49:J50">C50</f>
        <v>13358.4</v>
      </c>
      <c r="D49" s="49">
        <f t="shared" si="19"/>
        <v>0</v>
      </c>
      <c r="E49" s="49">
        <f t="shared" si="19"/>
        <v>13358.4</v>
      </c>
      <c r="F49" s="49">
        <f t="shared" si="19"/>
        <v>0</v>
      </c>
      <c r="G49" s="49">
        <f t="shared" si="19"/>
        <v>0</v>
      </c>
      <c r="H49" s="49">
        <f t="shared" si="19"/>
        <v>0</v>
      </c>
      <c r="I49" s="49">
        <f t="shared" si="19"/>
        <v>0</v>
      </c>
      <c r="J49" s="49">
        <f t="shared" si="19"/>
        <v>0</v>
      </c>
      <c r="K49" s="49">
        <f t="shared" si="1"/>
        <v>-13358.4</v>
      </c>
      <c r="L49" s="14">
        <f t="shared" si="14"/>
        <v>0</v>
      </c>
    </row>
    <row r="50" spans="1:12" ht="18.75" customHeight="1">
      <c r="A50" s="9" t="s">
        <v>27</v>
      </c>
      <c r="B50" s="60"/>
      <c r="C50" s="48">
        <f t="shared" si="19"/>
        <v>13358.4</v>
      </c>
      <c r="D50" s="48">
        <f t="shared" si="19"/>
        <v>0</v>
      </c>
      <c r="E50" s="48">
        <f t="shared" si="19"/>
        <v>13358.4</v>
      </c>
      <c r="F50" s="48">
        <f t="shared" si="19"/>
        <v>0</v>
      </c>
      <c r="G50" s="48">
        <f t="shared" si="19"/>
        <v>0</v>
      </c>
      <c r="H50" s="48">
        <f t="shared" si="19"/>
        <v>0</v>
      </c>
      <c r="I50" s="48">
        <f t="shared" si="19"/>
        <v>0</v>
      </c>
      <c r="J50" s="48">
        <f t="shared" si="19"/>
        <v>0</v>
      </c>
      <c r="K50" s="48">
        <f t="shared" si="1"/>
        <v>-13358.4</v>
      </c>
      <c r="L50" s="56">
        <f t="shared" si="14"/>
        <v>0</v>
      </c>
    </row>
    <row r="51" spans="1:12" ht="18.75" customHeight="1">
      <c r="A51" s="22" t="s">
        <v>89</v>
      </c>
      <c r="B51" s="32" t="s">
        <v>47</v>
      </c>
      <c r="C51" s="47">
        <f>D51+E51+F51</f>
        <v>13358.4</v>
      </c>
      <c r="D51" s="47"/>
      <c r="E51" s="47">
        <v>13358.4</v>
      </c>
      <c r="F51" s="47"/>
      <c r="G51" s="47">
        <f>H51+I51+J51</f>
        <v>0</v>
      </c>
      <c r="H51" s="47"/>
      <c r="I51" s="47"/>
      <c r="J51" s="47"/>
      <c r="K51" s="47">
        <f t="shared" si="1"/>
        <v>-13358.4</v>
      </c>
      <c r="L51" s="13">
        <f t="shared" si="14"/>
        <v>0</v>
      </c>
    </row>
    <row r="52" spans="1:12" s="5" customFormat="1" ht="33.75" customHeight="1">
      <c r="A52" s="6" t="s">
        <v>13</v>
      </c>
      <c r="B52" s="6"/>
      <c r="C52" s="49">
        <f aca="true" t="shared" si="20" ref="C52:J52">C9+C13+C22+C38+C43+C46+C49</f>
        <v>569878.2000000001</v>
      </c>
      <c r="D52" s="49">
        <f t="shared" si="20"/>
        <v>0</v>
      </c>
      <c r="E52" s="49">
        <f t="shared" si="20"/>
        <v>461504.30000000005</v>
      </c>
      <c r="F52" s="49">
        <f t="shared" si="20"/>
        <v>108373.9</v>
      </c>
      <c r="G52" s="49">
        <f t="shared" si="20"/>
        <v>494769.1</v>
      </c>
      <c r="H52" s="49">
        <f t="shared" si="20"/>
        <v>0</v>
      </c>
      <c r="I52" s="49">
        <f t="shared" si="20"/>
        <v>431203.1</v>
      </c>
      <c r="J52" s="49">
        <f t="shared" si="20"/>
        <v>63565.99999999999</v>
      </c>
      <c r="K52" s="49">
        <f t="shared" si="1"/>
        <v>-75109.1000000001</v>
      </c>
      <c r="L52" s="14">
        <f t="shared" si="14"/>
        <v>86.82014858613645</v>
      </c>
    </row>
    <row r="55" ht="51" customHeight="1"/>
    <row r="56" spans="1:3" ht="16.5">
      <c r="A56" s="61" t="s">
        <v>34</v>
      </c>
      <c r="B56" s="61" t="s">
        <v>41</v>
      </c>
      <c r="C56" s="61"/>
    </row>
    <row r="60" ht="12.75">
      <c r="A60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B2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42" sqref="A42"/>
    </sheetView>
  </sheetViews>
  <sheetFormatPr defaultColWidth="9.00390625" defaultRowHeight="12.75"/>
  <cols>
    <col min="1" max="1" width="71.125" style="1" customWidth="1"/>
    <col min="2" max="2" width="17.875" style="1" customWidth="1"/>
    <col min="3" max="3" width="12.75390625" style="1" customWidth="1"/>
    <col min="4" max="4" width="11.75390625" style="1" customWidth="1"/>
    <col min="5" max="5" width="11.625" style="1" customWidth="1"/>
    <col min="6" max="11" width="12.875" style="1" customWidth="1"/>
    <col min="12" max="12" width="11.7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73" t="s">
        <v>35</v>
      </c>
      <c r="H5" s="74"/>
      <c r="I5" s="74"/>
      <c r="J5" s="75"/>
      <c r="K5" s="64" t="s">
        <v>37</v>
      </c>
      <c r="L5" s="7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23.2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52">
        <f aca="true" t="shared" si="0" ref="C9:J10">C10</f>
        <v>3928.7</v>
      </c>
      <c r="D9" s="52">
        <f t="shared" si="0"/>
        <v>0</v>
      </c>
      <c r="E9" s="52">
        <f t="shared" si="0"/>
        <v>0</v>
      </c>
      <c r="F9" s="52">
        <f t="shared" si="0"/>
        <v>3928.7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>G9-C9</f>
        <v>-3928.7</v>
      </c>
      <c r="L9" s="53">
        <f>G9/C9*100</f>
        <v>0</v>
      </c>
    </row>
    <row r="10" spans="1:12" ht="50.25" customHeight="1">
      <c r="A10" s="18" t="s">
        <v>19</v>
      </c>
      <c r="B10" s="18"/>
      <c r="C10" s="44">
        <f t="shared" si="0"/>
        <v>3928.7</v>
      </c>
      <c r="D10" s="44">
        <f t="shared" si="0"/>
        <v>0</v>
      </c>
      <c r="E10" s="44">
        <f t="shared" si="0"/>
        <v>0</v>
      </c>
      <c r="F10" s="44">
        <f t="shared" si="0"/>
        <v>3928.7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aca="true" t="shared" si="1" ref="K10:K45">G10-C10</f>
        <v>-3928.7</v>
      </c>
      <c r="L10" s="54">
        <f aca="true" t="shared" si="2" ref="L10:L45">G10/C10*100</f>
        <v>0</v>
      </c>
    </row>
    <row r="11" spans="1:12" ht="48.75" customHeight="1">
      <c r="A11" s="19" t="s">
        <v>29</v>
      </c>
      <c r="B11" s="32" t="s">
        <v>47</v>
      </c>
      <c r="C11" s="42">
        <f>D11+E11+F11</f>
        <v>3928.7</v>
      </c>
      <c r="D11" s="42"/>
      <c r="E11" s="42"/>
      <c r="F11" s="42">
        <v>3928.7</v>
      </c>
      <c r="G11" s="42">
        <f>H11+I11+J11</f>
        <v>0</v>
      </c>
      <c r="H11" s="42"/>
      <c r="I11" s="42"/>
      <c r="J11" s="42"/>
      <c r="K11" s="42">
        <f t="shared" si="1"/>
        <v>-3928.7</v>
      </c>
      <c r="L11" s="4">
        <f t="shared" si="2"/>
        <v>0</v>
      </c>
    </row>
    <row r="12" spans="1:12" ht="18.75" customHeight="1">
      <c r="A12" s="12" t="s">
        <v>9</v>
      </c>
      <c r="B12" s="12"/>
      <c r="C12" s="43">
        <f aca="true" t="shared" si="3" ref="C12:J12">C13</f>
        <v>447766.8</v>
      </c>
      <c r="D12" s="43">
        <f t="shared" si="3"/>
        <v>0</v>
      </c>
      <c r="E12" s="43">
        <f t="shared" si="3"/>
        <v>400000</v>
      </c>
      <c r="F12" s="43">
        <f t="shared" si="3"/>
        <v>47766.799999999996</v>
      </c>
      <c r="G12" s="43">
        <f t="shared" si="3"/>
        <v>400000</v>
      </c>
      <c r="H12" s="43">
        <f t="shared" si="3"/>
        <v>0</v>
      </c>
      <c r="I12" s="43">
        <f t="shared" si="3"/>
        <v>400000</v>
      </c>
      <c r="J12" s="43">
        <f t="shared" si="3"/>
        <v>0</v>
      </c>
      <c r="K12" s="52">
        <f t="shared" si="1"/>
        <v>-47766.79999999999</v>
      </c>
      <c r="L12" s="53">
        <f t="shared" si="2"/>
        <v>89.33221489400286</v>
      </c>
    </row>
    <row r="13" spans="1:12" ht="15.75" customHeight="1">
      <c r="A13" s="7" t="s">
        <v>17</v>
      </c>
      <c r="B13" s="7"/>
      <c r="C13" s="44">
        <f aca="true" t="shared" si="4" ref="C13:J13">C14+C15+C16+C17+C18+C19+C20</f>
        <v>447766.8</v>
      </c>
      <c r="D13" s="44">
        <f t="shared" si="4"/>
        <v>0</v>
      </c>
      <c r="E13" s="44">
        <f t="shared" si="4"/>
        <v>400000</v>
      </c>
      <c r="F13" s="44">
        <f t="shared" si="4"/>
        <v>47766.799999999996</v>
      </c>
      <c r="G13" s="44">
        <f t="shared" si="4"/>
        <v>400000</v>
      </c>
      <c r="H13" s="44">
        <f t="shared" si="4"/>
        <v>0</v>
      </c>
      <c r="I13" s="44">
        <f t="shared" si="4"/>
        <v>400000</v>
      </c>
      <c r="J13" s="44">
        <f t="shared" si="4"/>
        <v>0</v>
      </c>
      <c r="K13" s="44">
        <f t="shared" si="1"/>
        <v>-47766.79999999999</v>
      </c>
      <c r="L13" s="54">
        <f t="shared" si="2"/>
        <v>89.33221489400286</v>
      </c>
    </row>
    <row r="14" spans="1:12" ht="45" customHeight="1">
      <c r="A14" s="8" t="s">
        <v>26</v>
      </c>
      <c r="B14" s="51" t="s">
        <v>48</v>
      </c>
      <c r="C14" s="45">
        <f aca="true" t="shared" si="5" ref="C14:C20">D14+E14+F14</f>
        <v>15000</v>
      </c>
      <c r="D14" s="45"/>
      <c r="E14" s="45"/>
      <c r="F14" s="45">
        <v>15000</v>
      </c>
      <c r="G14" s="45">
        <f>H14+I14+J14</f>
        <v>0</v>
      </c>
      <c r="H14" s="45"/>
      <c r="I14" s="45"/>
      <c r="J14" s="45"/>
      <c r="K14" s="42">
        <f t="shared" si="1"/>
        <v>-15000</v>
      </c>
      <c r="L14" s="4">
        <f t="shared" si="2"/>
        <v>0</v>
      </c>
    </row>
    <row r="15" spans="1:12" ht="46.5" customHeight="1">
      <c r="A15" s="8" t="s">
        <v>44</v>
      </c>
      <c r="B15" s="50" t="s">
        <v>48</v>
      </c>
      <c r="C15" s="45">
        <f t="shared" si="5"/>
        <v>26981.7</v>
      </c>
      <c r="D15" s="45"/>
      <c r="E15" s="45"/>
      <c r="F15" s="45">
        <v>26981.7</v>
      </c>
      <c r="G15" s="45">
        <f aca="true" t="shared" si="6" ref="G15:G20">H15+I15+J15</f>
        <v>0</v>
      </c>
      <c r="H15" s="45"/>
      <c r="I15" s="45"/>
      <c r="J15" s="45"/>
      <c r="K15" s="42">
        <f t="shared" si="1"/>
        <v>-26981.7</v>
      </c>
      <c r="L15" s="4">
        <f t="shared" si="2"/>
        <v>0</v>
      </c>
    </row>
    <row r="16" spans="1:12" ht="51.75" customHeight="1">
      <c r="A16" s="8" t="s">
        <v>31</v>
      </c>
      <c r="B16" s="32" t="s">
        <v>47</v>
      </c>
      <c r="C16" s="45">
        <f t="shared" si="5"/>
        <v>5785.1</v>
      </c>
      <c r="D16" s="45"/>
      <c r="E16" s="45"/>
      <c r="F16" s="45">
        <v>5785.1</v>
      </c>
      <c r="G16" s="45">
        <f t="shared" si="6"/>
        <v>0</v>
      </c>
      <c r="H16" s="45"/>
      <c r="I16" s="45"/>
      <c r="J16" s="45"/>
      <c r="K16" s="42">
        <f t="shared" si="1"/>
        <v>-5785.1</v>
      </c>
      <c r="L16" s="4">
        <f t="shared" si="2"/>
        <v>0</v>
      </c>
    </row>
    <row r="17" spans="1:12" ht="48.75" customHeight="1">
      <c r="A17" s="23" t="s">
        <v>25</v>
      </c>
      <c r="B17" s="32" t="s">
        <v>47</v>
      </c>
      <c r="C17" s="45">
        <f t="shared" si="5"/>
        <v>84016</v>
      </c>
      <c r="D17" s="45"/>
      <c r="E17" s="45">
        <v>84016</v>
      </c>
      <c r="F17" s="45"/>
      <c r="G17" s="45">
        <f t="shared" si="6"/>
        <v>84016</v>
      </c>
      <c r="H17" s="45"/>
      <c r="I17" s="45">
        <v>84016</v>
      </c>
      <c r="J17" s="45"/>
      <c r="K17" s="42">
        <f t="shared" si="1"/>
        <v>0</v>
      </c>
      <c r="L17" s="4">
        <f t="shared" si="2"/>
        <v>100</v>
      </c>
    </row>
    <row r="18" spans="1:12" ht="44.25" customHeight="1">
      <c r="A18" s="23" t="s">
        <v>30</v>
      </c>
      <c r="B18" s="31" t="s">
        <v>48</v>
      </c>
      <c r="C18" s="45">
        <f t="shared" si="5"/>
        <v>16500</v>
      </c>
      <c r="D18" s="45"/>
      <c r="E18" s="45">
        <v>16500</v>
      </c>
      <c r="F18" s="45"/>
      <c r="G18" s="45">
        <f t="shared" si="6"/>
        <v>16500</v>
      </c>
      <c r="H18" s="45"/>
      <c r="I18" s="45">
        <v>16500</v>
      </c>
      <c r="J18" s="45"/>
      <c r="K18" s="42">
        <f t="shared" si="1"/>
        <v>0</v>
      </c>
      <c r="L18" s="4">
        <f t="shared" si="2"/>
        <v>100</v>
      </c>
    </row>
    <row r="19" spans="1:12" ht="51" customHeight="1">
      <c r="A19" s="23" t="s">
        <v>62</v>
      </c>
      <c r="B19" s="32" t="s">
        <v>47</v>
      </c>
      <c r="C19" s="45">
        <f t="shared" si="5"/>
        <v>41639.6</v>
      </c>
      <c r="D19" s="45"/>
      <c r="E19" s="45">
        <v>41639.6</v>
      </c>
      <c r="F19" s="45"/>
      <c r="G19" s="45">
        <f t="shared" si="6"/>
        <v>41639.6</v>
      </c>
      <c r="H19" s="45"/>
      <c r="I19" s="45">
        <v>41639.6</v>
      </c>
      <c r="J19" s="45"/>
      <c r="K19" s="42">
        <f t="shared" si="1"/>
        <v>0</v>
      </c>
      <c r="L19" s="4">
        <f t="shared" si="2"/>
        <v>100</v>
      </c>
    </row>
    <row r="20" spans="1:12" ht="60.75" customHeight="1">
      <c r="A20" s="23" t="s">
        <v>63</v>
      </c>
      <c r="B20" s="32" t="s">
        <v>47</v>
      </c>
      <c r="C20" s="45">
        <f t="shared" si="5"/>
        <v>257844.4</v>
      </c>
      <c r="D20" s="45"/>
      <c r="E20" s="45">
        <v>257844.4</v>
      </c>
      <c r="F20" s="45"/>
      <c r="G20" s="45">
        <f t="shared" si="6"/>
        <v>257844.4</v>
      </c>
      <c r="H20" s="45"/>
      <c r="I20" s="45">
        <v>257844.4</v>
      </c>
      <c r="J20" s="45"/>
      <c r="K20" s="42">
        <f t="shared" si="1"/>
        <v>0</v>
      </c>
      <c r="L20" s="4">
        <f t="shared" si="2"/>
        <v>100</v>
      </c>
    </row>
    <row r="21" spans="1:12" ht="24.75" customHeight="1">
      <c r="A21" s="6" t="s">
        <v>10</v>
      </c>
      <c r="B21" s="6"/>
      <c r="C21" s="43">
        <f aca="true" t="shared" si="7" ref="C21:J21">C22+C26+C28</f>
        <v>26365.2</v>
      </c>
      <c r="D21" s="43">
        <f t="shared" si="7"/>
        <v>0</v>
      </c>
      <c r="E21" s="43">
        <f t="shared" si="7"/>
        <v>21858.9</v>
      </c>
      <c r="F21" s="43">
        <f t="shared" si="7"/>
        <v>4506.3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52">
        <f t="shared" si="1"/>
        <v>-26365.2</v>
      </c>
      <c r="L21" s="53">
        <f t="shared" si="2"/>
        <v>0</v>
      </c>
    </row>
    <row r="22" spans="1:12" ht="18.75" customHeight="1">
      <c r="A22" s="7" t="s">
        <v>14</v>
      </c>
      <c r="B22" s="7"/>
      <c r="C22" s="46">
        <f aca="true" t="shared" si="8" ref="C22:J22">C23+C24+C25</f>
        <v>24350.2</v>
      </c>
      <c r="D22" s="46">
        <f t="shared" si="8"/>
        <v>0</v>
      </c>
      <c r="E22" s="46">
        <f t="shared" si="8"/>
        <v>21858.9</v>
      </c>
      <c r="F22" s="46">
        <f t="shared" si="8"/>
        <v>2491.3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44">
        <f t="shared" si="1"/>
        <v>-24350.2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45">
        <f>D23+E23+F23</f>
        <v>1500</v>
      </c>
      <c r="D23" s="45"/>
      <c r="E23" s="45"/>
      <c r="F23" s="45">
        <v>1500</v>
      </c>
      <c r="G23" s="45">
        <f>H23+I23+J23</f>
        <v>0</v>
      </c>
      <c r="H23" s="45"/>
      <c r="I23" s="45"/>
      <c r="J23" s="45"/>
      <c r="K23" s="42">
        <f t="shared" si="1"/>
        <v>-1500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45">
        <f>D24+E24+F24</f>
        <v>991.3</v>
      </c>
      <c r="D24" s="45"/>
      <c r="E24" s="45"/>
      <c r="F24" s="45">
        <v>991.3</v>
      </c>
      <c r="G24" s="45">
        <f>H24+I24+J24</f>
        <v>0</v>
      </c>
      <c r="H24" s="45"/>
      <c r="I24" s="45"/>
      <c r="J24" s="45"/>
      <c r="K24" s="42">
        <f t="shared" si="1"/>
        <v>-991.3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45">
        <f>D25+E25+F25</f>
        <v>21858.9</v>
      </c>
      <c r="D25" s="45"/>
      <c r="E25" s="45">
        <v>21858.9</v>
      </c>
      <c r="F25" s="45"/>
      <c r="G25" s="45">
        <f>H25+I25+J25</f>
        <v>0</v>
      </c>
      <c r="H25" s="45"/>
      <c r="I25" s="45"/>
      <c r="J25" s="45"/>
      <c r="K25" s="42">
        <f t="shared" si="1"/>
        <v>-21858.9</v>
      </c>
      <c r="L25" s="4">
        <f t="shared" si="2"/>
        <v>0</v>
      </c>
    </row>
    <row r="26" spans="1:12" ht="17.25" customHeight="1">
      <c r="A26" s="7" t="s">
        <v>7</v>
      </c>
      <c r="B26" s="7"/>
      <c r="C26" s="46">
        <f aca="true" t="shared" si="9" ref="C26:J26">C27</f>
        <v>1100</v>
      </c>
      <c r="D26" s="46">
        <f t="shared" si="9"/>
        <v>0</v>
      </c>
      <c r="E26" s="46">
        <f t="shared" si="9"/>
        <v>0</v>
      </c>
      <c r="F26" s="46">
        <f t="shared" si="9"/>
        <v>1100</v>
      </c>
      <c r="G26" s="46">
        <f t="shared" si="9"/>
        <v>0</v>
      </c>
      <c r="H26" s="46">
        <f t="shared" si="9"/>
        <v>0</v>
      </c>
      <c r="I26" s="46">
        <f t="shared" si="9"/>
        <v>0</v>
      </c>
      <c r="J26" s="46">
        <f t="shared" si="9"/>
        <v>0</v>
      </c>
      <c r="K26" s="42">
        <f t="shared" si="1"/>
        <v>-1100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47">
        <f>D27+E27+F27</f>
        <v>1100</v>
      </c>
      <c r="D27" s="47"/>
      <c r="E27" s="47"/>
      <c r="F27" s="47">
        <v>1100</v>
      </c>
      <c r="G27" s="47">
        <f>H27+I27+J27</f>
        <v>0</v>
      </c>
      <c r="H27" s="47"/>
      <c r="I27" s="47"/>
      <c r="J27" s="47"/>
      <c r="K27" s="47">
        <f t="shared" si="1"/>
        <v>-1100</v>
      </c>
      <c r="L27" s="13">
        <f t="shared" si="2"/>
        <v>0</v>
      </c>
    </row>
    <row r="28" spans="1:12" ht="24" customHeight="1">
      <c r="A28" s="11" t="s">
        <v>21</v>
      </c>
      <c r="B28" s="27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5.25" customHeight="1">
      <c r="A29" s="10" t="s">
        <v>32</v>
      </c>
      <c r="B29" s="3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9" customHeight="1">
      <c r="A30" s="24" t="s">
        <v>22</v>
      </c>
      <c r="B30" s="3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18" customHeight="1">
      <c r="A31" s="12" t="s">
        <v>11</v>
      </c>
      <c r="B31" s="29"/>
      <c r="C31" s="49">
        <f aca="true" t="shared" si="11" ref="C31:J31">C32</f>
        <v>6832.299999999999</v>
      </c>
      <c r="D31" s="49">
        <f t="shared" si="11"/>
        <v>0</v>
      </c>
      <c r="E31" s="49">
        <f t="shared" si="11"/>
        <v>0</v>
      </c>
      <c r="F31" s="49">
        <f t="shared" si="11"/>
        <v>6832.299999999999</v>
      </c>
      <c r="G31" s="49">
        <f t="shared" si="11"/>
        <v>0</v>
      </c>
      <c r="H31" s="49">
        <f t="shared" si="11"/>
        <v>0</v>
      </c>
      <c r="I31" s="49">
        <f t="shared" si="11"/>
        <v>0</v>
      </c>
      <c r="J31" s="49">
        <f t="shared" si="11"/>
        <v>0</v>
      </c>
      <c r="K31" s="49">
        <f t="shared" si="1"/>
        <v>-6832.299999999999</v>
      </c>
      <c r="L31" s="14">
        <f t="shared" si="2"/>
        <v>0</v>
      </c>
    </row>
    <row r="32" spans="1:12" ht="18" customHeight="1">
      <c r="A32" s="7" t="s">
        <v>8</v>
      </c>
      <c r="B32" s="28"/>
      <c r="C32" s="48">
        <f aca="true" t="shared" si="12" ref="C32:J32">C33+C34+C35</f>
        <v>6832.299999999999</v>
      </c>
      <c r="D32" s="48">
        <f t="shared" si="12"/>
        <v>0</v>
      </c>
      <c r="E32" s="48">
        <f t="shared" si="12"/>
        <v>0</v>
      </c>
      <c r="F32" s="48">
        <f t="shared" si="12"/>
        <v>6832.299999999999</v>
      </c>
      <c r="G32" s="48">
        <f t="shared" si="12"/>
        <v>0</v>
      </c>
      <c r="H32" s="48">
        <f t="shared" si="12"/>
        <v>0</v>
      </c>
      <c r="I32" s="48">
        <f t="shared" si="12"/>
        <v>0</v>
      </c>
      <c r="J32" s="48">
        <f t="shared" si="12"/>
        <v>0</v>
      </c>
      <c r="K32" s="48">
        <f t="shared" si="1"/>
        <v>-6832.299999999999</v>
      </c>
      <c r="L32" s="56">
        <f t="shared" si="2"/>
        <v>0</v>
      </c>
    </row>
    <row r="33" spans="1:12" ht="49.5" customHeight="1">
      <c r="A33" s="8" t="s">
        <v>23</v>
      </c>
      <c r="B33" s="32" t="s">
        <v>47</v>
      </c>
      <c r="C33" s="47">
        <f>D33+E33+F33</f>
        <v>1560.1</v>
      </c>
      <c r="D33" s="47"/>
      <c r="E33" s="47"/>
      <c r="F33" s="47">
        <v>1560.1</v>
      </c>
      <c r="G33" s="47">
        <f>H33+I33+J33</f>
        <v>0</v>
      </c>
      <c r="H33" s="47"/>
      <c r="I33" s="47"/>
      <c r="J33" s="47"/>
      <c r="K33" s="47">
        <f t="shared" si="1"/>
        <v>-1560.1</v>
      </c>
      <c r="L33" s="13">
        <f t="shared" si="2"/>
        <v>0</v>
      </c>
    </row>
    <row r="34" spans="1:12" ht="50.25" customHeight="1">
      <c r="A34" s="8" t="s">
        <v>49</v>
      </c>
      <c r="B34" s="32" t="s">
        <v>47</v>
      </c>
      <c r="C34" s="47">
        <f>D34+E34+F34</f>
        <v>4972.2</v>
      </c>
      <c r="D34" s="47"/>
      <c r="E34" s="47"/>
      <c r="F34" s="47">
        <v>4972.2</v>
      </c>
      <c r="G34" s="47">
        <f>H34+I34+J34</f>
        <v>0</v>
      </c>
      <c r="H34" s="47"/>
      <c r="I34" s="47"/>
      <c r="J34" s="47"/>
      <c r="K34" s="47">
        <f t="shared" si="1"/>
        <v>-4972.2</v>
      </c>
      <c r="L34" s="13">
        <f t="shared" si="2"/>
        <v>0</v>
      </c>
    </row>
    <row r="35" spans="1:12" ht="48" customHeight="1">
      <c r="A35" s="10" t="s">
        <v>64</v>
      </c>
      <c r="B35" s="32" t="s">
        <v>47</v>
      </c>
      <c r="C35" s="47">
        <f>D35+E35+F35</f>
        <v>300</v>
      </c>
      <c r="D35" s="47"/>
      <c r="E35" s="47"/>
      <c r="F35" s="47">
        <v>300</v>
      </c>
      <c r="G35" s="47">
        <f>H35+I35+J35</f>
        <v>0</v>
      </c>
      <c r="H35" s="47"/>
      <c r="I35" s="47"/>
      <c r="J35" s="47"/>
      <c r="K35" s="47">
        <f t="shared" si="1"/>
        <v>-300</v>
      </c>
      <c r="L35" s="13">
        <f t="shared" si="2"/>
        <v>0</v>
      </c>
    </row>
    <row r="36" spans="1:12" ht="30.75" customHeight="1">
      <c r="A36" s="17" t="s">
        <v>24</v>
      </c>
      <c r="B36" s="30"/>
      <c r="C36" s="49">
        <f aca="true" t="shared" si="13" ref="C36:J36">C38</f>
        <v>200</v>
      </c>
      <c r="D36" s="49">
        <f t="shared" si="13"/>
        <v>0</v>
      </c>
      <c r="E36" s="49">
        <f t="shared" si="13"/>
        <v>0</v>
      </c>
      <c r="F36" s="49">
        <f t="shared" si="13"/>
        <v>200</v>
      </c>
      <c r="G36" s="49">
        <f t="shared" si="13"/>
        <v>0</v>
      </c>
      <c r="H36" s="49">
        <f t="shared" si="13"/>
        <v>0</v>
      </c>
      <c r="I36" s="49">
        <f t="shared" si="13"/>
        <v>0</v>
      </c>
      <c r="J36" s="49">
        <f t="shared" si="13"/>
        <v>0</v>
      </c>
      <c r="K36" s="49">
        <f t="shared" si="1"/>
        <v>-200</v>
      </c>
      <c r="L36" s="14">
        <f t="shared" si="2"/>
        <v>0</v>
      </c>
    </row>
    <row r="37" spans="1:12" ht="21" customHeight="1">
      <c r="A37" s="11" t="s">
        <v>40</v>
      </c>
      <c r="B37" s="11"/>
      <c r="C37" s="48">
        <f>C38</f>
        <v>200</v>
      </c>
      <c r="D37" s="48">
        <f aca="true" t="shared" si="14" ref="D37:J37">D38</f>
        <v>0</v>
      </c>
      <c r="E37" s="48">
        <f t="shared" si="14"/>
        <v>0</v>
      </c>
      <c r="F37" s="48">
        <f t="shared" si="14"/>
        <v>200</v>
      </c>
      <c r="G37" s="48">
        <f t="shared" si="14"/>
        <v>0</v>
      </c>
      <c r="H37" s="48">
        <f t="shared" si="14"/>
        <v>0</v>
      </c>
      <c r="I37" s="48">
        <f t="shared" si="14"/>
        <v>0</v>
      </c>
      <c r="J37" s="48">
        <f t="shared" si="14"/>
        <v>0</v>
      </c>
      <c r="K37" s="48">
        <f t="shared" si="1"/>
        <v>-200</v>
      </c>
      <c r="L37" s="56">
        <f t="shared" si="2"/>
        <v>0</v>
      </c>
    </row>
    <row r="38" spans="1:12" ht="48" customHeight="1">
      <c r="A38" s="8" t="s">
        <v>65</v>
      </c>
      <c r="B38" s="32" t="s">
        <v>47</v>
      </c>
      <c r="C38" s="47">
        <f>D38+E38+F38</f>
        <v>200</v>
      </c>
      <c r="D38" s="47"/>
      <c r="E38" s="47"/>
      <c r="F38" s="47">
        <v>200</v>
      </c>
      <c r="G38" s="47">
        <f>H38+I38+J38</f>
        <v>0</v>
      </c>
      <c r="H38" s="47"/>
      <c r="I38" s="47"/>
      <c r="J38" s="47"/>
      <c r="K38" s="47">
        <f t="shared" si="1"/>
        <v>-200</v>
      </c>
      <c r="L38" s="13">
        <f t="shared" si="2"/>
        <v>0</v>
      </c>
    </row>
    <row r="39" spans="1:12" ht="29.25" customHeight="1">
      <c r="A39" s="6" t="s">
        <v>15</v>
      </c>
      <c r="B39" s="6"/>
      <c r="C39" s="49">
        <f aca="true" t="shared" si="15" ref="C39:F40">C40</f>
        <v>200</v>
      </c>
      <c r="D39" s="49">
        <f t="shared" si="15"/>
        <v>0</v>
      </c>
      <c r="E39" s="49">
        <f t="shared" si="15"/>
        <v>0</v>
      </c>
      <c r="F39" s="49">
        <f t="shared" si="15"/>
        <v>200</v>
      </c>
      <c r="G39" s="49"/>
      <c r="H39" s="49"/>
      <c r="I39" s="49"/>
      <c r="J39" s="49"/>
      <c r="K39" s="49">
        <f t="shared" si="1"/>
        <v>-200</v>
      </c>
      <c r="L39" s="14">
        <f t="shared" si="2"/>
        <v>0</v>
      </c>
    </row>
    <row r="40" spans="1:12" ht="17.25" customHeight="1">
      <c r="A40" s="7" t="s">
        <v>16</v>
      </c>
      <c r="B40" s="7"/>
      <c r="C40" s="48">
        <f t="shared" si="15"/>
        <v>200</v>
      </c>
      <c r="D40" s="48">
        <f t="shared" si="15"/>
        <v>0</v>
      </c>
      <c r="E40" s="48">
        <f t="shared" si="15"/>
        <v>0</v>
      </c>
      <c r="F40" s="48">
        <f t="shared" si="15"/>
        <v>200</v>
      </c>
      <c r="G40" s="48"/>
      <c r="H40" s="48"/>
      <c r="I40" s="48"/>
      <c r="J40" s="48"/>
      <c r="K40" s="48">
        <f t="shared" si="1"/>
        <v>-200</v>
      </c>
      <c r="L40" s="56">
        <f t="shared" si="2"/>
        <v>0</v>
      </c>
    </row>
    <row r="41" spans="1:12" ht="48" customHeight="1">
      <c r="A41" s="8" t="s">
        <v>66</v>
      </c>
      <c r="B41" s="32" t="s">
        <v>47</v>
      </c>
      <c r="C41" s="47">
        <f>D41+E41+F41</f>
        <v>200</v>
      </c>
      <c r="D41" s="47"/>
      <c r="E41" s="47"/>
      <c r="F41" s="47">
        <v>200</v>
      </c>
      <c r="G41" s="47">
        <f>H41+I41+J41</f>
        <v>0</v>
      </c>
      <c r="H41" s="47"/>
      <c r="I41" s="47"/>
      <c r="J41" s="47"/>
      <c r="K41" s="47">
        <f t="shared" si="1"/>
        <v>-200</v>
      </c>
      <c r="L41" s="13">
        <f t="shared" si="2"/>
        <v>0</v>
      </c>
    </row>
    <row r="42" spans="1:12" ht="32.25" customHeight="1">
      <c r="A42" s="21" t="s">
        <v>12</v>
      </c>
      <c r="B42" s="21"/>
      <c r="C42" s="49">
        <f aca="true" t="shared" si="16" ref="C42:J43">C43</f>
        <v>13358.4</v>
      </c>
      <c r="D42" s="49">
        <f t="shared" si="16"/>
        <v>0</v>
      </c>
      <c r="E42" s="49">
        <f t="shared" si="16"/>
        <v>13358.4</v>
      </c>
      <c r="F42" s="49">
        <f t="shared" si="16"/>
        <v>0</v>
      </c>
      <c r="G42" s="49">
        <f t="shared" si="16"/>
        <v>0</v>
      </c>
      <c r="H42" s="49">
        <f t="shared" si="16"/>
        <v>0</v>
      </c>
      <c r="I42" s="49">
        <f t="shared" si="16"/>
        <v>0</v>
      </c>
      <c r="J42" s="49">
        <f t="shared" si="16"/>
        <v>0</v>
      </c>
      <c r="K42" s="49">
        <f t="shared" si="1"/>
        <v>-13358.4</v>
      </c>
      <c r="L42" s="14">
        <f t="shared" si="2"/>
        <v>0</v>
      </c>
    </row>
    <row r="43" spans="1:12" ht="18.75" customHeight="1">
      <c r="A43" s="9" t="s">
        <v>27</v>
      </c>
      <c r="B43" s="9"/>
      <c r="C43" s="48">
        <f t="shared" si="16"/>
        <v>13358.4</v>
      </c>
      <c r="D43" s="48">
        <f t="shared" si="16"/>
        <v>0</v>
      </c>
      <c r="E43" s="48">
        <f t="shared" si="16"/>
        <v>13358.4</v>
      </c>
      <c r="F43" s="48">
        <f t="shared" si="16"/>
        <v>0</v>
      </c>
      <c r="G43" s="48">
        <f t="shared" si="16"/>
        <v>0</v>
      </c>
      <c r="H43" s="48">
        <f t="shared" si="16"/>
        <v>0</v>
      </c>
      <c r="I43" s="48">
        <f t="shared" si="16"/>
        <v>0</v>
      </c>
      <c r="J43" s="48">
        <f t="shared" si="16"/>
        <v>0</v>
      </c>
      <c r="K43" s="48">
        <f t="shared" si="1"/>
        <v>-13358.4</v>
      </c>
      <c r="L43" s="56">
        <f t="shared" si="2"/>
        <v>0</v>
      </c>
    </row>
    <row r="44" spans="1:12" ht="25.5" customHeight="1">
      <c r="A44" s="22" t="s">
        <v>56</v>
      </c>
      <c r="B44" s="32" t="s">
        <v>47</v>
      </c>
      <c r="C44" s="47">
        <f>D44+E44+F44</f>
        <v>13358.4</v>
      </c>
      <c r="D44" s="47"/>
      <c r="E44" s="47">
        <v>13358.4</v>
      </c>
      <c r="F44" s="47"/>
      <c r="G44" s="47">
        <f>H44+I44+J44</f>
        <v>0</v>
      </c>
      <c r="H44" s="47"/>
      <c r="I44" s="47"/>
      <c r="J44" s="47"/>
      <c r="K44" s="47">
        <f t="shared" si="1"/>
        <v>-13358.4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9">
        <f aca="true" t="shared" si="17" ref="C45:J45">C9+C12+C21+C31+C36+C39+C42</f>
        <v>498651.4</v>
      </c>
      <c r="D45" s="49">
        <f t="shared" si="17"/>
        <v>0</v>
      </c>
      <c r="E45" s="49">
        <f t="shared" si="17"/>
        <v>435217.30000000005</v>
      </c>
      <c r="F45" s="49">
        <f t="shared" si="17"/>
        <v>63434.09999999999</v>
      </c>
      <c r="G45" s="49">
        <f t="shared" si="17"/>
        <v>400000</v>
      </c>
      <c r="H45" s="49">
        <f t="shared" si="17"/>
        <v>0</v>
      </c>
      <c r="I45" s="49">
        <f t="shared" si="17"/>
        <v>400000</v>
      </c>
      <c r="J45" s="49">
        <f t="shared" si="17"/>
        <v>0</v>
      </c>
      <c r="K45" s="49">
        <f t="shared" si="1"/>
        <v>-98651.40000000002</v>
      </c>
      <c r="L45" s="14">
        <f t="shared" si="2"/>
        <v>80.21635956501876</v>
      </c>
    </row>
    <row r="49" spans="1:2" ht="15">
      <c r="A49" s="26" t="s">
        <v>34</v>
      </c>
      <c r="B49" s="26" t="s">
        <v>41</v>
      </c>
    </row>
    <row r="55" ht="12.75">
      <c r="A55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8" right="0.2362204724409449" top="0.38" bottom="0.49" header="0.55" footer="0.57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75" zoomScaleSheetLayoutView="75" workbookViewId="0" topLeftCell="A1">
      <pane xSplit="1" ySplit="8" topLeftCell="E1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71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9">G9-C9</f>
        <v>-3928700</v>
      </c>
      <c r="L9" s="53">
        <f aca="true" t="shared" si="2" ref="L9:L49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411999968</v>
      </c>
      <c r="H12" s="35">
        <f t="shared" si="3"/>
        <v>0</v>
      </c>
      <c r="I12" s="35">
        <f t="shared" si="3"/>
        <v>399999968</v>
      </c>
      <c r="J12" s="35">
        <f t="shared" si="3"/>
        <v>12000000</v>
      </c>
      <c r="K12" s="55">
        <f t="shared" si="1"/>
        <v>-35766832</v>
      </c>
      <c r="L12" s="53">
        <f t="shared" si="2"/>
        <v>92.01217419424576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411999968</v>
      </c>
      <c r="H13" s="36">
        <f t="shared" si="4"/>
        <v>0</v>
      </c>
      <c r="I13" s="36">
        <f t="shared" si="4"/>
        <v>399999968</v>
      </c>
      <c r="J13" s="36">
        <f t="shared" si="4"/>
        <v>12000000</v>
      </c>
      <c r="K13" s="36">
        <f t="shared" si="1"/>
        <v>-35766832</v>
      </c>
      <c r="L13" s="54">
        <f t="shared" si="2"/>
        <v>92.01217419424576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10000000</v>
      </c>
      <c r="H15" s="37"/>
      <c r="I15" s="37"/>
      <c r="J15" s="37">
        <v>10000000</v>
      </c>
      <c r="K15" s="34">
        <f t="shared" si="1"/>
        <v>-16981700</v>
      </c>
      <c r="L15" s="4">
        <f t="shared" si="2"/>
        <v>37.06215694340979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>C22+C26+C28+C31</f>
        <v>41365200</v>
      </c>
      <c r="D21" s="35">
        <f aca="true" t="shared" si="7" ref="D21:J21">D22+D26+D28+D31</f>
        <v>0</v>
      </c>
      <c r="E21" s="35">
        <f t="shared" si="7"/>
        <v>31858900</v>
      </c>
      <c r="F21" s="35">
        <f t="shared" si="7"/>
        <v>9506300</v>
      </c>
      <c r="G21" s="35">
        <f t="shared" si="7"/>
        <v>2861532</v>
      </c>
      <c r="H21" s="35">
        <f t="shared" si="7"/>
        <v>0</v>
      </c>
      <c r="I21" s="35">
        <f t="shared" si="7"/>
        <v>0</v>
      </c>
      <c r="J21" s="35">
        <f t="shared" si="7"/>
        <v>2861532</v>
      </c>
      <c r="K21" s="55">
        <f t="shared" si="1"/>
        <v>-38503668</v>
      </c>
      <c r="L21" s="53">
        <f t="shared" si="2"/>
        <v>6.917727945229323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20.25" customHeight="1">
      <c r="A26" s="7" t="s">
        <v>7</v>
      </c>
      <c r="B26" s="7"/>
      <c r="C26" s="38">
        <f aca="true" t="shared" si="9" ref="C26:J26">C27</f>
        <v>100000</v>
      </c>
      <c r="D26" s="38">
        <f t="shared" si="9"/>
        <v>0</v>
      </c>
      <c r="E26" s="38">
        <f t="shared" si="9"/>
        <v>0</v>
      </c>
      <c r="F26" s="38">
        <f t="shared" si="9"/>
        <v>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100000</v>
      </c>
      <c r="D27" s="39"/>
      <c r="E27" s="39"/>
      <c r="F27" s="39">
        <v>100000</v>
      </c>
      <c r="G27" s="39">
        <f>H27+I27+J27</f>
        <v>0</v>
      </c>
      <c r="H27" s="39"/>
      <c r="I27" s="39"/>
      <c r="J27" s="39"/>
      <c r="K27" s="39">
        <f t="shared" si="1"/>
        <v>-100000</v>
      </c>
      <c r="L27" s="13">
        <f t="shared" si="2"/>
        <v>0</v>
      </c>
    </row>
    <row r="28" spans="1:12" ht="18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36" customHeight="1">
      <c r="A31" s="57" t="s">
        <v>72</v>
      </c>
      <c r="B31" s="51"/>
      <c r="C31" s="40">
        <f>C32+C33+C34</f>
        <v>16000000</v>
      </c>
      <c r="D31" s="40">
        <f aca="true" t="shared" si="11" ref="D31:J31">D32+D33+D34</f>
        <v>0</v>
      </c>
      <c r="E31" s="40">
        <f t="shared" si="11"/>
        <v>10000000</v>
      </c>
      <c r="F31" s="40">
        <f t="shared" si="11"/>
        <v>6000000</v>
      </c>
      <c r="G31" s="40">
        <f t="shared" si="11"/>
        <v>2861532</v>
      </c>
      <c r="H31" s="40">
        <f t="shared" si="11"/>
        <v>0</v>
      </c>
      <c r="I31" s="40">
        <f t="shared" si="11"/>
        <v>0</v>
      </c>
      <c r="J31" s="40">
        <f t="shared" si="11"/>
        <v>2861532</v>
      </c>
      <c r="K31" s="40"/>
      <c r="L31" s="56"/>
    </row>
    <row r="32" spans="1:12" ht="63" customHeight="1">
      <c r="A32" s="24" t="s">
        <v>73</v>
      </c>
      <c r="B32" s="32" t="s">
        <v>47</v>
      </c>
      <c r="C32" s="39">
        <f>D32+E32+F32</f>
        <v>6000000</v>
      </c>
      <c r="D32" s="39"/>
      <c r="E32" s="39"/>
      <c r="F32" s="39">
        <v>6000000</v>
      </c>
      <c r="G32" s="39">
        <f>H32+I32+J32</f>
        <v>2861532</v>
      </c>
      <c r="H32" s="39"/>
      <c r="I32" s="39"/>
      <c r="J32" s="39">
        <v>2861532</v>
      </c>
      <c r="K32" s="39"/>
      <c r="L32" s="13"/>
    </row>
    <row r="33" spans="1:12" ht="39" customHeight="1">
      <c r="A33" s="24" t="s">
        <v>75</v>
      </c>
      <c r="B33" s="32" t="s">
        <v>47</v>
      </c>
      <c r="C33" s="39">
        <f>D33+E33+F33</f>
        <v>6000000</v>
      </c>
      <c r="D33" s="39"/>
      <c r="E33" s="39">
        <v>6000000</v>
      </c>
      <c r="F33" s="39"/>
      <c r="G33" s="39">
        <f>H33+I33+J33</f>
        <v>0</v>
      </c>
      <c r="H33" s="39"/>
      <c r="I33" s="39"/>
      <c r="J33" s="39"/>
      <c r="K33" s="39"/>
      <c r="L33" s="13"/>
    </row>
    <row r="34" spans="1:12" ht="36" customHeight="1">
      <c r="A34" s="24" t="s">
        <v>76</v>
      </c>
      <c r="B34" s="32" t="s">
        <v>47</v>
      </c>
      <c r="C34" s="39">
        <f>D34+E34+F34</f>
        <v>4000000</v>
      </c>
      <c r="D34" s="39"/>
      <c r="E34" s="39">
        <v>4000000</v>
      </c>
      <c r="F34" s="39"/>
      <c r="G34" s="39">
        <f>H34+I34+J34</f>
        <v>0</v>
      </c>
      <c r="H34" s="39"/>
      <c r="I34" s="39"/>
      <c r="J34" s="39"/>
      <c r="K34" s="39"/>
      <c r="L34" s="13"/>
    </row>
    <row r="35" spans="1:12" ht="20.25" customHeight="1">
      <c r="A35" s="12" t="s">
        <v>11</v>
      </c>
      <c r="B35" s="29"/>
      <c r="C35" s="41">
        <f aca="true" t="shared" si="12" ref="C35:J35">C36</f>
        <v>6832300</v>
      </c>
      <c r="D35" s="41">
        <f t="shared" si="12"/>
        <v>0</v>
      </c>
      <c r="E35" s="41">
        <f t="shared" si="12"/>
        <v>0</v>
      </c>
      <c r="F35" s="41">
        <f t="shared" si="12"/>
        <v>6832300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0</v>
      </c>
      <c r="K35" s="41">
        <f t="shared" si="1"/>
        <v>-6832300</v>
      </c>
      <c r="L35" s="14">
        <f t="shared" si="2"/>
        <v>0</v>
      </c>
    </row>
    <row r="36" spans="1:12" ht="21.75" customHeight="1">
      <c r="A36" s="7" t="s">
        <v>8</v>
      </c>
      <c r="B36" s="28"/>
      <c r="C36" s="40">
        <f aca="true" t="shared" si="13" ref="C36:J36">C37+C38+C39</f>
        <v>6832300</v>
      </c>
      <c r="D36" s="40">
        <f t="shared" si="13"/>
        <v>0</v>
      </c>
      <c r="E36" s="40">
        <f t="shared" si="13"/>
        <v>0</v>
      </c>
      <c r="F36" s="40">
        <f t="shared" si="13"/>
        <v>6832300</v>
      </c>
      <c r="G36" s="40">
        <f t="shared" si="13"/>
        <v>0</v>
      </c>
      <c r="H36" s="40">
        <f t="shared" si="13"/>
        <v>0</v>
      </c>
      <c r="I36" s="40">
        <f t="shared" si="13"/>
        <v>0</v>
      </c>
      <c r="J36" s="40">
        <f t="shared" si="13"/>
        <v>0</v>
      </c>
      <c r="K36" s="40">
        <f t="shared" si="1"/>
        <v>-6832300</v>
      </c>
      <c r="L36" s="56">
        <f t="shared" si="2"/>
        <v>0</v>
      </c>
    </row>
    <row r="37" spans="1:12" ht="60.75" customHeight="1">
      <c r="A37" s="8" t="s">
        <v>23</v>
      </c>
      <c r="B37" s="32" t="s">
        <v>47</v>
      </c>
      <c r="C37" s="39">
        <f>D37+E37+F37</f>
        <v>1560100</v>
      </c>
      <c r="D37" s="39"/>
      <c r="E37" s="39"/>
      <c r="F37" s="39">
        <v>1560100</v>
      </c>
      <c r="G37" s="39">
        <f>H37+I37+J37</f>
        <v>0</v>
      </c>
      <c r="H37" s="39"/>
      <c r="I37" s="39"/>
      <c r="J37" s="39"/>
      <c r="K37" s="39">
        <f t="shared" si="1"/>
        <v>-1560100</v>
      </c>
      <c r="L37" s="13">
        <f t="shared" si="2"/>
        <v>0</v>
      </c>
    </row>
    <row r="38" spans="1:12" ht="50.25" customHeight="1">
      <c r="A38" s="8" t="s">
        <v>61</v>
      </c>
      <c r="B38" s="32" t="s">
        <v>47</v>
      </c>
      <c r="C38" s="39">
        <f>D38+E38+F38</f>
        <v>4972200</v>
      </c>
      <c r="D38" s="39"/>
      <c r="E38" s="39"/>
      <c r="F38" s="39">
        <v>4972200</v>
      </c>
      <c r="G38" s="39">
        <f>H38+I38+J38</f>
        <v>0</v>
      </c>
      <c r="H38" s="39"/>
      <c r="I38" s="39"/>
      <c r="J38" s="39"/>
      <c r="K38" s="39">
        <f t="shared" si="1"/>
        <v>-4972200</v>
      </c>
      <c r="L38" s="13">
        <f t="shared" si="2"/>
        <v>0</v>
      </c>
    </row>
    <row r="39" spans="1:12" ht="36.75" customHeight="1">
      <c r="A39" s="10" t="s">
        <v>69</v>
      </c>
      <c r="B39" s="32" t="s">
        <v>47</v>
      </c>
      <c r="C39" s="39">
        <f>D39+E39+F39</f>
        <v>300000</v>
      </c>
      <c r="D39" s="39"/>
      <c r="E39" s="39"/>
      <c r="F39" s="39">
        <v>300000</v>
      </c>
      <c r="G39" s="39">
        <f>H39+I39+J39</f>
        <v>0</v>
      </c>
      <c r="H39" s="39"/>
      <c r="I39" s="39"/>
      <c r="J39" s="39"/>
      <c r="K39" s="39">
        <f t="shared" si="1"/>
        <v>-300000</v>
      </c>
      <c r="L39" s="13">
        <f t="shared" si="2"/>
        <v>0</v>
      </c>
    </row>
    <row r="40" spans="1:12" ht="37.5" customHeight="1">
      <c r="A40" s="17" t="s">
        <v>24</v>
      </c>
      <c r="B40" s="30"/>
      <c r="C40" s="41">
        <f aca="true" t="shared" si="14" ref="C40:J40">C42</f>
        <v>200000</v>
      </c>
      <c r="D40" s="41">
        <f t="shared" si="14"/>
        <v>0</v>
      </c>
      <c r="E40" s="41">
        <f t="shared" si="14"/>
        <v>0</v>
      </c>
      <c r="F40" s="41">
        <f t="shared" si="14"/>
        <v>200000</v>
      </c>
      <c r="G40" s="41">
        <f t="shared" si="14"/>
        <v>0</v>
      </c>
      <c r="H40" s="41">
        <f t="shared" si="14"/>
        <v>0</v>
      </c>
      <c r="I40" s="41">
        <f t="shared" si="14"/>
        <v>0</v>
      </c>
      <c r="J40" s="41">
        <f t="shared" si="14"/>
        <v>0</v>
      </c>
      <c r="K40" s="41">
        <f t="shared" si="1"/>
        <v>-200000</v>
      </c>
      <c r="L40" s="14">
        <f t="shared" si="2"/>
        <v>0</v>
      </c>
    </row>
    <row r="41" spans="1:12" ht="19.5" customHeight="1">
      <c r="A41" s="11" t="s">
        <v>40</v>
      </c>
      <c r="B41" s="11"/>
      <c r="C41" s="40">
        <f aca="true" t="shared" si="15" ref="C41:J41">C42</f>
        <v>200000</v>
      </c>
      <c r="D41" s="40">
        <f t="shared" si="15"/>
        <v>0</v>
      </c>
      <c r="E41" s="40">
        <f t="shared" si="15"/>
        <v>0</v>
      </c>
      <c r="F41" s="40">
        <f t="shared" si="15"/>
        <v>200000</v>
      </c>
      <c r="G41" s="40">
        <f t="shared" si="15"/>
        <v>0</v>
      </c>
      <c r="H41" s="40">
        <f t="shared" si="15"/>
        <v>0</v>
      </c>
      <c r="I41" s="40">
        <f t="shared" si="15"/>
        <v>0</v>
      </c>
      <c r="J41" s="40">
        <f t="shared" si="15"/>
        <v>0</v>
      </c>
      <c r="K41" s="40">
        <f t="shared" si="1"/>
        <v>-200000</v>
      </c>
      <c r="L41" s="56">
        <f t="shared" si="2"/>
        <v>0</v>
      </c>
    </row>
    <row r="42" spans="1:12" ht="48.75" customHeight="1">
      <c r="A42" s="8" t="s">
        <v>74</v>
      </c>
      <c r="B42" s="32" t="s">
        <v>47</v>
      </c>
      <c r="C42" s="39">
        <f>D42+E42+F42</f>
        <v>200000</v>
      </c>
      <c r="D42" s="39"/>
      <c r="E42" s="39"/>
      <c r="F42" s="39">
        <v>200000</v>
      </c>
      <c r="G42" s="39">
        <f>H42+I42+J42</f>
        <v>0</v>
      </c>
      <c r="H42" s="39"/>
      <c r="I42" s="39"/>
      <c r="J42" s="39"/>
      <c r="K42" s="39">
        <f t="shared" si="1"/>
        <v>-200000</v>
      </c>
      <c r="L42" s="13">
        <f t="shared" si="2"/>
        <v>0</v>
      </c>
    </row>
    <row r="43" spans="1:12" ht="36.75" customHeight="1">
      <c r="A43" s="6" t="s">
        <v>15</v>
      </c>
      <c r="B43" s="6"/>
      <c r="C43" s="41">
        <f aca="true" t="shared" si="16" ref="C43:F44">C44</f>
        <v>200000</v>
      </c>
      <c r="D43" s="41">
        <f t="shared" si="16"/>
        <v>0</v>
      </c>
      <c r="E43" s="41">
        <f t="shared" si="16"/>
        <v>0</v>
      </c>
      <c r="F43" s="41">
        <f t="shared" si="16"/>
        <v>200000</v>
      </c>
      <c r="G43" s="41"/>
      <c r="H43" s="41"/>
      <c r="I43" s="41"/>
      <c r="J43" s="41"/>
      <c r="K43" s="41">
        <f t="shared" si="1"/>
        <v>-200000</v>
      </c>
      <c r="L43" s="14">
        <f t="shared" si="2"/>
        <v>0</v>
      </c>
    </row>
    <row r="44" spans="1:12" ht="22.5" customHeight="1">
      <c r="A44" s="7" t="s">
        <v>16</v>
      </c>
      <c r="B44" s="7"/>
      <c r="C44" s="40">
        <f t="shared" si="16"/>
        <v>200000</v>
      </c>
      <c r="D44" s="40">
        <f t="shared" si="16"/>
        <v>0</v>
      </c>
      <c r="E44" s="40">
        <f t="shared" si="16"/>
        <v>0</v>
      </c>
      <c r="F44" s="40">
        <f t="shared" si="16"/>
        <v>200000</v>
      </c>
      <c r="G44" s="40"/>
      <c r="H44" s="40"/>
      <c r="I44" s="40"/>
      <c r="J44" s="40"/>
      <c r="K44" s="40">
        <f t="shared" si="1"/>
        <v>-200000</v>
      </c>
      <c r="L44" s="56">
        <f t="shared" si="2"/>
        <v>0</v>
      </c>
    </row>
    <row r="45" spans="1:12" ht="48" customHeight="1">
      <c r="A45" s="8" t="s">
        <v>67</v>
      </c>
      <c r="B45" s="32" t="s">
        <v>47</v>
      </c>
      <c r="C45" s="39">
        <f>D45+E45+F45</f>
        <v>200000</v>
      </c>
      <c r="D45" s="39"/>
      <c r="E45" s="39"/>
      <c r="F45" s="39">
        <v>200000</v>
      </c>
      <c r="G45" s="39">
        <f>H45+I45+J45</f>
        <v>0</v>
      </c>
      <c r="H45" s="39"/>
      <c r="I45" s="39"/>
      <c r="J45" s="39"/>
      <c r="K45" s="39">
        <f t="shared" si="1"/>
        <v>-200000</v>
      </c>
      <c r="L45" s="13">
        <f t="shared" si="2"/>
        <v>0</v>
      </c>
    </row>
    <row r="46" spans="1:12" ht="23.25" customHeight="1">
      <c r="A46" s="21" t="s">
        <v>12</v>
      </c>
      <c r="B46" s="21"/>
      <c r="C46" s="41">
        <f aca="true" t="shared" si="17" ref="C46:J47">C47</f>
        <v>13358400</v>
      </c>
      <c r="D46" s="41">
        <f t="shared" si="17"/>
        <v>0</v>
      </c>
      <c r="E46" s="41">
        <f t="shared" si="17"/>
        <v>13358400</v>
      </c>
      <c r="F46" s="41">
        <f t="shared" si="17"/>
        <v>0</v>
      </c>
      <c r="G46" s="41">
        <f t="shared" si="17"/>
        <v>0</v>
      </c>
      <c r="H46" s="41">
        <f t="shared" si="17"/>
        <v>0</v>
      </c>
      <c r="I46" s="41">
        <f t="shared" si="17"/>
        <v>0</v>
      </c>
      <c r="J46" s="41">
        <f t="shared" si="17"/>
        <v>0</v>
      </c>
      <c r="K46" s="41">
        <f t="shared" si="1"/>
        <v>-13358400</v>
      </c>
      <c r="L46" s="14">
        <f t="shared" si="2"/>
        <v>0</v>
      </c>
    </row>
    <row r="47" spans="1:12" ht="21.75" customHeight="1">
      <c r="A47" s="9" t="s">
        <v>27</v>
      </c>
      <c r="B47" s="9"/>
      <c r="C47" s="40">
        <f t="shared" si="17"/>
        <v>13358400</v>
      </c>
      <c r="D47" s="40">
        <f t="shared" si="17"/>
        <v>0</v>
      </c>
      <c r="E47" s="40">
        <f t="shared" si="17"/>
        <v>13358400</v>
      </c>
      <c r="F47" s="40">
        <f t="shared" si="17"/>
        <v>0</v>
      </c>
      <c r="G47" s="40">
        <f t="shared" si="17"/>
        <v>0</v>
      </c>
      <c r="H47" s="40">
        <f t="shared" si="17"/>
        <v>0</v>
      </c>
      <c r="I47" s="40">
        <f t="shared" si="17"/>
        <v>0</v>
      </c>
      <c r="J47" s="40">
        <f t="shared" si="17"/>
        <v>0</v>
      </c>
      <c r="K47" s="40">
        <f t="shared" si="1"/>
        <v>-13358400</v>
      </c>
      <c r="L47" s="56">
        <f t="shared" si="2"/>
        <v>0</v>
      </c>
    </row>
    <row r="48" spans="1:12" ht="33" customHeight="1">
      <c r="A48" s="22" t="s">
        <v>57</v>
      </c>
      <c r="B48" s="32" t="s">
        <v>47</v>
      </c>
      <c r="C48" s="39">
        <f>D48+E48+F48</f>
        <v>13358400</v>
      </c>
      <c r="D48" s="39"/>
      <c r="E48" s="39">
        <v>13358400</v>
      </c>
      <c r="F48" s="39"/>
      <c r="G48" s="39">
        <f>H48+I48+J48</f>
        <v>0</v>
      </c>
      <c r="H48" s="39"/>
      <c r="I48" s="39"/>
      <c r="J48" s="39"/>
      <c r="K48" s="39">
        <f t="shared" si="1"/>
        <v>-13358400</v>
      </c>
      <c r="L48" s="13">
        <f t="shared" si="2"/>
        <v>0</v>
      </c>
    </row>
    <row r="49" spans="1:12" s="5" customFormat="1" ht="39" customHeight="1">
      <c r="A49" s="6" t="s">
        <v>13</v>
      </c>
      <c r="B49" s="6"/>
      <c r="C49" s="41">
        <f aca="true" t="shared" si="18" ref="C49:J49">C9+C12+C21+C35+C40+C43+C46</f>
        <v>513651400</v>
      </c>
      <c r="D49" s="41">
        <f t="shared" si="18"/>
        <v>0</v>
      </c>
      <c r="E49" s="41">
        <f t="shared" si="18"/>
        <v>445217300</v>
      </c>
      <c r="F49" s="41">
        <f t="shared" si="18"/>
        <v>68434100</v>
      </c>
      <c r="G49" s="41">
        <f t="shared" si="18"/>
        <v>414861500</v>
      </c>
      <c r="H49" s="41">
        <f t="shared" si="18"/>
        <v>0</v>
      </c>
      <c r="I49" s="41">
        <f t="shared" si="18"/>
        <v>399999968</v>
      </c>
      <c r="J49" s="41">
        <f t="shared" si="18"/>
        <v>14861532</v>
      </c>
      <c r="K49" s="41">
        <f t="shared" si="1"/>
        <v>-98789900</v>
      </c>
      <c r="L49" s="14">
        <f t="shared" si="2"/>
        <v>80.76713117106272</v>
      </c>
    </row>
    <row r="51" spans="1:3" ht="30.75" customHeight="1">
      <c r="A51" s="26" t="s">
        <v>34</v>
      </c>
      <c r="C51" s="26" t="s">
        <v>41</v>
      </c>
    </row>
    <row r="52" ht="57.75" customHeight="1">
      <c r="A52" s="1" t="s">
        <v>58</v>
      </c>
    </row>
    <row r="53" ht="15">
      <c r="B53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showZeros="0" view="pageBreakPreview" zoomScale="75" zoomScaleSheetLayoutView="75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71</v>
      </c>
      <c r="H5" s="84"/>
      <c r="I5" s="84"/>
      <c r="J5" s="62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49">G9-C9</f>
        <v>-3928.7</v>
      </c>
      <c r="L9" s="14">
        <f aca="true" t="shared" si="2" ref="L9:L49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412000</v>
      </c>
      <c r="H12" s="49">
        <f t="shared" si="3"/>
        <v>0</v>
      </c>
      <c r="I12" s="49">
        <f t="shared" si="3"/>
        <v>400000</v>
      </c>
      <c r="J12" s="49">
        <f t="shared" si="3"/>
        <v>12000</v>
      </c>
      <c r="K12" s="49">
        <f t="shared" si="1"/>
        <v>-35766.79999999999</v>
      </c>
      <c r="L12" s="14">
        <f t="shared" si="2"/>
        <v>92.01218134082295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412000</v>
      </c>
      <c r="H13" s="48">
        <f t="shared" si="4"/>
        <v>0</v>
      </c>
      <c r="I13" s="48">
        <f t="shared" si="4"/>
        <v>400000</v>
      </c>
      <c r="J13" s="48">
        <f t="shared" si="4"/>
        <v>12000</v>
      </c>
      <c r="K13" s="48">
        <f t="shared" si="1"/>
        <v>-35766.79999999999</v>
      </c>
      <c r="L13" s="56">
        <f t="shared" si="2"/>
        <v>92.01218134082295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10000</v>
      </c>
      <c r="H15" s="47"/>
      <c r="I15" s="47"/>
      <c r="J15" s="47">
        <v>10000</v>
      </c>
      <c r="K15" s="47">
        <f t="shared" si="1"/>
        <v>-16981.7</v>
      </c>
      <c r="L15" s="13">
        <f t="shared" si="2"/>
        <v>37.06215694340979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>C22+C26+C28+C31</f>
        <v>41365.2</v>
      </c>
      <c r="D21" s="49">
        <f aca="true" t="shared" si="7" ref="D21:J21">D22+D26+D28+D31</f>
        <v>0</v>
      </c>
      <c r="E21" s="49">
        <f t="shared" si="7"/>
        <v>31858.9</v>
      </c>
      <c r="F21" s="49">
        <f t="shared" si="7"/>
        <v>9506.3</v>
      </c>
      <c r="G21" s="49">
        <f t="shared" si="7"/>
        <v>2861.5</v>
      </c>
      <c r="H21" s="49">
        <f t="shared" si="7"/>
        <v>0</v>
      </c>
      <c r="I21" s="49">
        <f t="shared" si="7"/>
        <v>0</v>
      </c>
      <c r="J21" s="49">
        <f t="shared" si="7"/>
        <v>2861.5</v>
      </c>
      <c r="K21" s="49">
        <f t="shared" si="1"/>
        <v>-38503.7</v>
      </c>
      <c r="L21" s="14">
        <f t="shared" si="2"/>
        <v>6.917650585516329</v>
      </c>
    </row>
    <row r="22" spans="1:12" ht="18.75" customHeight="1">
      <c r="A22" s="7" t="s">
        <v>14</v>
      </c>
      <c r="B22" s="28"/>
      <c r="C22" s="48">
        <f>C23+C24+C25</f>
        <v>24350.2</v>
      </c>
      <c r="D22" s="48">
        <f aca="true" t="shared" si="8" ref="D22:J22">D23+D24+D25</f>
        <v>0</v>
      </c>
      <c r="E22" s="48">
        <f t="shared" si="8"/>
        <v>21858.9</v>
      </c>
      <c r="F22" s="48">
        <f t="shared" si="8"/>
        <v>2491.3</v>
      </c>
      <c r="G22" s="48">
        <f t="shared" si="8"/>
        <v>0</v>
      </c>
      <c r="H22" s="48">
        <f t="shared" si="8"/>
        <v>0</v>
      </c>
      <c r="I22" s="48">
        <f t="shared" si="8"/>
        <v>0</v>
      </c>
      <c r="J22" s="48">
        <f t="shared" si="8"/>
        <v>0</v>
      </c>
      <c r="K22" s="48">
        <f t="shared" si="1"/>
        <v>-24350.2</v>
      </c>
      <c r="L22" s="56">
        <f t="shared" si="2"/>
        <v>0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29.25" customHeight="1">
      <c r="A24" s="10" t="s">
        <v>1</v>
      </c>
      <c r="B24" s="32" t="s">
        <v>47</v>
      </c>
      <c r="C24" s="47">
        <f>D24+E24+F24</f>
        <v>991.3</v>
      </c>
      <c r="D24" s="47"/>
      <c r="E24" s="47"/>
      <c r="F24" s="47">
        <v>991.3</v>
      </c>
      <c r="G24" s="47">
        <f>H24+I24+J24</f>
        <v>0</v>
      </c>
      <c r="H24" s="47"/>
      <c r="I24" s="47"/>
      <c r="J24" s="47"/>
      <c r="K24" s="47">
        <f t="shared" si="1"/>
        <v>-991.3</v>
      </c>
      <c r="L24" s="13">
        <f t="shared" si="2"/>
        <v>0</v>
      </c>
    </row>
    <row r="25" spans="1:12" ht="30" customHeight="1">
      <c r="A25" s="20" t="s">
        <v>50</v>
      </c>
      <c r="B25" s="32" t="s">
        <v>47</v>
      </c>
      <c r="C25" s="47">
        <f>D25+E25+F25</f>
        <v>21858.9</v>
      </c>
      <c r="D25" s="47"/>
      <c r="E25" s="47">
        <v>21858.9</v>
      </c>
      <c r="F25" s="47"/>
      <c r="G25" s="47">
        <f>H25+I25+J25</f>
        <v>0</v>
      </c>
      <c r="H25" s="47"/>
      <c r="I25" s="47"/>
      <c r="J25" s="47"/>
      <c r="K25" s="47">
        <f t="shared" si="1"/>
        <v>-21858.9</v>
      </c>
      <c r="L25" s="13">
        <f t="shared" si="2"/>
        <v>0</v>
      </c>
    </row>
    <row r="26" spans="1:12" ht="18" customHeight="1">
      <c r="A26" s="7" t="s">
        <v>7</v>
      </c>
      <c r="B26" s="28"/>
      <c r="C26" s="48">
        <f aca="true" t="shared" si="9" ref="C26:J26">C27</f>
        <v>100</v>
      </c>
      <c r="D26" s="48">
        <f t="shared" si="9"/>
        <v>0</v>
      </c>
      <c r="E26" s="48">
        <f t="shared" si="9"/>
        <v>0</v>
      </c>
      <c r="F26" s="48">
        <f t="shared" si="9"/>
        <v>100</v>
      </c>
      <c r="G26" s="48">
        <f t="shared" si="9"/>
        <v>0</v>
      </c>
      <c r="H26" s="48">
        <f t="shared" si="9"/>
        <v>0</v>
      </c>
      <c r="I26" s="48">
        <f t="shared" si="9"/>
        <v>0</v>
      </c>
      <c r="J26" s="48">
        <f t="shared" si="9"/>
        <v>0</v>
      </c>
      <c r="K26" s="47">
        <f t="shared" si="1"/>
        <v>-100</v>
      </c>
      <c r="L26" s="13">
        <f t="shared" si="2"/>
        <v>0</v>
      </c>
    </row>
    <row r="27" spans="1:12" ht="33.75" customHeight="1">
      <c r="A27" s="10" t="s">
        <v>78</v>
      </c>
      <c r="B27" s="32" t="s">
        <v>47</v>
      </c>
      <c r="C27" s="47">
        <f>D27+E27+F27</f>
        <v>100</v>
      </c>
      <c r="D27" s="47"/>
      <c r="E27" s="47"/>
      <c r="F27" s="47">
        <v>100</v>
      </c>
      <c r="G27" s="47">
        <f>H27+I27+J27</f>
        <v>0</v>
      </c>
      <c r="H27" s="47"/>
      <c r="I27" s="47"/>
      <c r="J27" s="47"/>
      <c r="K27" s="47">
        <f t="shared" si="1"/>
        <v>-100</v>
      </c>
      <c r="L27" s="13">
        <f t="shared" si="2"/>
        <v>0</v>
      </c>
    </row>
    <row r="28" spans="1:12" ht="21" customHeight="1">
      <c r="A28" s="11" t="s">
        <v>21</v>
      </c>
      <c r="B28" s="32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6" customHeight="1">
      <c r="A29" s="10" t="s">
        <v>84</v>
      </c>
      <c r="B29" s="5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6.75" customHeight="1">
      <c r="A30" s="24" t="s">
        <v>85</v>
      </c>
      <c r="B30" s="5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34.5" customHeight="1">
      <c r="A31" s="57" t="s">
        <v>72</v>
      </c>
      <c r="B31" s="32"/>
      <c r="C31" s="48">
        <f>C32+C33+C34</f>
        <v>16000</v>
      </c>
      <c r="D31" s="48">
        <f aca="true" t="shared" si="11" ref="D31:J31">D32+D33+D34</f>
        <v>0</v>
      </c>
      <c r="E31" s="48">
        <f t="shared" si="11"/>
        <v>10000</v>
      </c>
      <c r="F31" s="48">
        <f t="shared" si="11"/>
        <v>6000</v>
      </c>
      <c r="G31" s="48">
        <f t="shared" si="11"/>
        <v>2861.5</v>
      </c>
      <c r="H31" s="48">
        <f t="shared" si="11"/>
        <v>0</v>
      </c>
      <c r="I31" s="48">
        <f t="shared" si="11"/>
        <v>0</v>
      </c>
      <c r="J31" s="48">
        <f t="shared" si="11"/>
        <v>2861.5</v>
      </c>
      <c r="K31" s="48"/>
      <c r="L31" s="56"/>
    </row>
    <row r="32" spans="1:12" ht="50.25" customHeight="1">
      <c r="A32" s="24" t="s">
        <v>73</v>
      </c>
      <c r="B32" s="32" t="s">
        <v>47</v>
      </c>
      <c r="C32" s="47">
        <f>D32+E32+F32</f>
        <v>6000</v>
      </c>
      <c r="D32" s="47"/>
      <c r="E32" s="47"/>
      <c r="F32" s="47">
        <v>6000</v>
      </c>
      <c r="G32" s="47">
        <f>H32+I32+J32</f>
        <v>2861.5</v>
      </c>
      <c r="H32" s="47"/>
      <c r="I32" s="47"/>
      <c r="J32" s="47">
        <v>2861.5</v>
      </c>
      <c r="K32" s="47"/>
      <c r="L32" s="13"/>
    </row>
    <row r="33" spans="1:12" ht="38.25" customHeight="1">
      <c r="A33" s="24" t="s">
        <v>86</v>
      </c>
      <c r="B33" s="32" t="s">
        <v>47</v>
      </c>
      <c r="C33" s="47">
        <f>D33+E33+F33</f>
        <v>6000</v>
      </c>
      <c r="D33" s="47"/>
      <c r="E33" s="47">
        <v>6000</v>
      </c>
      <c r="F33" s="47"/>
      <c r="G33" s="47">
        <f>H33+I33+J33</f>
        <v>0</v>
      </c>
      <c r="H33" s="47"/>
      <c r="I33" s="47"/>
      <c r="J33" s="47"/>
      <c r="K33" s="47"/>
      <c r="L33" s="13"/>
    </row>
    <row r="34" spans="1:12" ht="34.5" customHeight="1">
      <c r="A34" s="24" t="s">
        <v>76</v>
      </c>
      <c r="B34" s="32" t="s">
        <v>47</v>
      </c>
      <c r="C34" s="47">
        <f>D34+E34+F34</f>
        <v>4000</v>
      </c>
      <c r="D34" s="47"/>
      <c r="E34" s="47">
        <v>4000</v>
      </c>
      <c r="F34" s="47"/>
      <c r="G34" s="47">
        <f>H34+I34+J34</f>
        <v>0</v>
      </c>
      <c r="H34" s="47"/>
      <c r="I34" s="47"/>
      <c r="J34" s="47"/>
      <c r="K34" s="47"/>
      <c r="L34" s="13"/>
    </row>
    <row r="35" spans="1:12" ht="18" customHeight="1">
      <c r="A35" s="12" t="s">
        <v>11</v>
      </c>
      <c r="B35" s="58"/>
      <c r="C35" s="49">
        <f aca="true" t="shared" si="12" ref="C35:J35">C36</f>
        <v>6832.299999999999</v>
      </c>
      <c r="D35" s="49">
        <f t="shared" si="12"/>
        <v>0</v>
      </c>
      <c r="E35" s="49">
        <f t="shared" si="12"/>
        <v>0</v>
      </c>
      <c r="F35" s="49">
        <f t="shared" si="12"/>
        <v>6832.299999999999</v>
      </c>
      <c r="G35" s="49">
        <f t="shared" si="12"/>
        <v>0</v>
      </c>
      <c r="H35" s="49">
        <f t="shared" si="12"/>
        <v>0</v>
      </c>
      <c r="I35" s="49">
        <f t="shared" si="12"/>
        <v>0</v>
      </c>
      <c r="J35" s="49">
        <f t="shared" si="12"/>
        <v>0</v>
      </c>
      <c r="K35" s="49">
        <f t="shared" si="1"/>
        <v>-6832.299999999999</v>
      </c>
      <c r="L35" s="14">
        <f t="shared" si="2"/>
        <v>0</v>
      </c>
    </row>
    <row r="36" spans="1:12" ht="18" customHeight="1">
      <c r="A36" s="7" t="s">
        <v>8</v>
      </c>
      <c r="B36" s="28"/>
      <c r="C36" s="48">
        <f aca="true" t="shared" si="13" ref="C36:J36">C37+C38+C39</f>
        <v>6832.299999999999</v>
      </c>
      <c r="D36" s="48">
        <f t="shared" si="13"/>
        <v>0</v>
      </c>
      <c r="E36" s="48">
        <f t="shared" si="13"/>
        <v>0</v>
      </c>
      <c r="F36" s="48">
        <f t="shared" si="13"/>
        <v>6832.299999999999</v>
      </c>
      <c r="G36" s="48">
        <f t="shared" si="13"/>
        <v>0</v>
      </c>
      <c r="H36" s="48">
        <f t="shared" si="13"/>
        <v>0</v>
      </c>
      <c r="I36" s="48">
        <f t="shared" si="13"/>
        <v>0</v>
      </c>
      <c r="J36" s="48">
        <f t="shared" si="13"/>
        <v>0</v>
      </c>
      <c r="K36" s="48">
        <f t="shared" si="1"/>
        <v>-6832.299999999999</v>
      </c>
      <c r="L36" s="56">
        <f t="shared" si="2"/>
        <v>0</v>
      </c>
    </row>
    <row r="37" spans="1:12" ht="51" customHeight="1">
      <c r="A37" s="8" t="s">
        <v>79</v>
      </c>
      <c r="B37" s="32" t="s">
        <v>47</v>
      </c>
      <c r="C37" s="47">
        <f>D37+E37+F37</f>
        <v>1560.1</v>
      </c>
      <c r="D37" s="47"/>
      <c r="E37" s="47"/>
      <c r="F37" s="47">
        <v>1560.1</v>
      </c>
      <c r="G37" s="47">
        <f>H37+I37+J37</f>
        <v>0</v>
      </c>
      <c r="H37" s="47"/>
      <c r="I37" s="47"/>
      <c r="J37" s="47"/>
      <c r="K37" s="47">
        <f t="shared" si="1"/>
        <v>-1560.1</v>
      </c>
      <c r="L37" s="13">
        <f t="shared" si="2"/>
        <v>0</v>
      </c>
    </row>
    <row r="38" spans="1:12" ht="51.75" customHeight="1">
      <c r="A38" s="8" t="s">
        <v>87</v>
      </c>
      <c r="B38" s="32" t="s">
        <v>47</v>
      </c>
      <c r="C38" s="47">
        <f>D38+E38+F38</f>
        <v>4972.2</v>
      </c>
      <c r="D38" s="47"/>
      <c r="E38" s="47"/>
      <c r="F38" s="47">
        <v>4972.2</v>
      </c>
      <c r="G38" s="47">
        <f>H38+I38+J38</f>
        <v>0</v>
      </c>
      <c r="H38" s="47"/>
      <c r="I38" s="47"/>
      <c r="J38" s="47"/>
      <c r="K38" s="47">
        <f t="shared" si="1"/>
        <v>-4972.2</v>
      </c>
      <c r="L38" s="13">
        <f t="shared" si="2"/>
        <v>0</v>
      </c>
    </row>
    <row r="39" spans="1:12" ht="30.75" customHeight="1">
      <c r="A39" s="10" t="s">
        <v>80</v>
      </c>
      <c r="B39" s="32" t="s">
        <v>47</v>
      </c>
      <c r="C39" s="47">
        <f>D39+E39+F39</f>
        <v>300</v>
      </c>
      <c r="D39" s="47"/>
      <c r="E39" s="47"/>
      <c r="F39" s="47">
        <v>300</v>
      </c>
      <c r="G39" s="47">
        <f>H39+I39+J39</f>
        <v>0</v>
      </c>
      <c r="H39" s="47"/>
      <c r="I39" s="47"/>
      <c r="J39" s="47"/>
      <c r="K39" s="47">
        <f t="shared" si="1"/>
        <v>-300</v>
      </c>
      <c r="L39" s="13">
        <f t="shared" si="2"/>
        <v>0</v>
      </c>
    </row>
    <row r="40" spans="1:12" ht="39" customHeight="1">
      <c r="A40" s="17" t="s">
        <v>24</v>
      </c>
      <c r="B40" s="59"/>
      <c r="C40" s="49">
        <f aca="true" t="shared" si="14" ref="C40:J40">C42</f>
        <v>200</v>
      </c>
      <c r="D40" s="49">
        <f t="shared" si="14"/>
        <v>0</v>
      </c>
      <c r="E40" s="49">
        <f t="shared" si="14"/>
        <v>0</v>
      </c>
      <c r="F40" s="49">
        <f t="shared" si="14"/>
        <v>200</v>
      </c>
      <c r="G40" s="49">
        <f t="shared" si="14"/>
        <v>0</v>
      </c>
      <c r="H40" s="49">
        <f t="shared" si="14"/>
        <v>0</v>
      </c>
      <c r="I40" s="49">
        <f t="shared" si="14"/>
        <v>0</v>
      </c>
      <c r="J40" s="49">
        <f t="shared" si="14"/>
        <v>0</v>
      </c>
      <c r="K40" s="49">
        <f t="shared" si="1"/>
        <v>-200</v>
      </c>
      <c r="L40" s="14">
        <f t="shared" si="2"/>
        <v>0</v>
      </c>
    </row>
    <row r="41" spans="1:12" ht="21" customHeight="1">
      <c r="A41" s="11" t="s">
        <v>40</v>
      </c>
      <c r="B41" s="60"/>
      <c r="C41" s="48">
        <f aca="true" t="shared" si="15" ref="C41:J41">C42</f>
        <v>200</v>
      </c>
      <c r="D41" s="48">
        <f t="shared" si="15"/>
        <v>0</v>
      </c>
      <c r="E41" s="48">
        <f t="shared" si="15"/>
        <v>0</v>
      </c>
      <c r="F41" s="48">
        <f t="shared" si="15"/>
        <v>200</v>
      </c>
      <c r="G41" s="48">
        <f t="shared" si="15"/>
        <v>0</v>
      </c>
      <c r="H41" s="48">
        <f t="shared" si="15"/>
        <v>0</v>
      </c>
      <c r="I41" s="48">
        <f t="shared" si="15"/>
        <v>0</v>
      </c>
      <c r="J41" s="48">
        <f t="shared" si="15"/>
        <v>0</v>
      </c>
      <c r="K41" s="48">
        <f t="shared" si="1"/>
        <v>-200</v>
      </c>
      <c r="L41" s="56">
        <f t="shared" si="2"/>
        <v>0</v>
      </c>
    </row>
    <row r="42" spans="1:12" ht="48.75" customHeight="1">
      <c r="A42" s="8" t="s">
        <v>92</v>
      </c>
      <c r="B42" s="32" t="s">
        <v>47</v>
      </c>
      <c r="C42" s="47">
        <f>D42+E42+F42</f>
        <v>200</v>
      </c>
      <c r="D42" s="47"/>
      <c r="E42" s="47"/>
      <c r="F42" s="47">
        <v>200</v>
      </c>
      <c r="G42" s="47">
        <f>H42+I42+J42</f>
        <v>0</v>
      </c>
      <c r="H42" s="47"/>
      <c r="I42" s="47"/>
      <c r="J42" s="47"/>
      <c r="K42" s="47">
        <f t="shared" si="1"/>
        <v>-200</v>
      </c>
      <c r="L42" s="13">
        <f t="shared" si="2"/>
        <v>0</v>
      </c>
    </row>
    <row r="43" spans="1:12" ht="34.5" customHeight="1">
      <c r="A43" s="17" t="s">
        <v>15</v>
      </c>
      <c r="B43" s="6"/>
      <c r="C43" s="49">
        <f aca="true" t="shared" si="16" ref="C43:F44">C44</f>
        <v>200</v>
      </c>
      <c r="D43" s="49">
        <f t="shared" si="16"/>
        <v>0</v>
      </c>
      <c r="E43" s="49">
        <f t="shared" si="16"/>
        <v>0</v>
      </c>
      <c r="F43" s="49">
        <f t="shared" si="16"/>
        <v>200</v>
      </c>
      <c r="G43" s="49"/>
      <c r="H43" s="49"/>
      <c r="I43" s="49"/>
      <c r="J43" s="49"/>
      <c r="K43" s="49">
        <f t="shared" si="1"/>
        <v>-200</v>
      </c>
      <c r="L43" s="14">
        <f t="shared" si="2"/>
        <v>0</v>
      </c>
    </row>
    <row r="44" spans="1:12" ht="20.25" customHeight="1">
      <c r="A44" s="7" t="s">
        <v>16</v>
      </c>
      <c r="B44" s="28"/>
      <c r="C44" s="48">
        <f t="shared" si="16"/>
        <v>200</v>
      </c>
      <c r="D44" s="48">
        <f t="shared" si="16"/>
        <v>0</v>
      </c>
      <c r="E44" s="48">
        <f t="shared" si="16"/>
        <v>0</v>
      </c>
      <c r="F44" s="48">
        <f t="shared" si="16"/>
        <v>200</v>
      </c>
      <c r="G44" s="48"/>
      <c r="H44" s="48"/>
      <c r="I44" s="48"/>
      <c r="J44" s="48"/>
      <c r="K44" s="48">
        <f t="shared" si="1"/>
        <v>-200</v>
      </c>
      <c r="L44" s="56">
        <f t="shared" si="2"/>
        <v>0</v>
      </c>
    </row>
    <row r="45" spans="1:12" ht="33.75" customHeight="1">
      <c r="A45" s="8" t="s">
        <v>88</v>
      </c>
      <c r="B45" s="32" t="s">
        <v>47</v>
      </c>
      <c r="C45" s="47">
        <f>D45+E45+F45</f>
        <v>200</v>
      </c>
      <c r="D45" s="47"/>
      <c r="E45" s="47"/>
      <c r="F45" s="47">
        <v>200</v>
      </c>
      <c r="G45" s="47">
        <f>H45+I45+J45</f>
        <v>0</v>
      </c>
      <c r="H45" s="47"/>
      <c r="I45" s="47"/>
      <c r="J45" s="47"/>
      <c r="K45" s="47">
        <f t="shared" si="1"/>
        <v>-200</v>
      </c>
      <c r="L45" s="13">
        <f t="shared" si="2"/>
        <v>0</v>
      </c>
    </row>
    <row r="46" spans="1:12" ht="23.25" customHeight="1">
      <c r="A46" s="21" t="s">
        <v>12</v>
      </c>
      <c r="B46" s="6"/>
      <c r="C46" s="49">
        <f aca="true" t="shared" si="17" ref="C46:J47">C47</f>
        <v>13358.4</v>
      </c>
      <c r="D46" s="49">
        <f t="shared" si="17"/>
        <v>0</v>
      </c>
      <c r="E46" s="49">
        <f t="shared" si="17"/>
        <v>13358.4</v>
      </c>
      <c r="F46" s="49">
        <f t="shared" si="17"/>
        <v>0</v>
      </c>
      <c r="G46" s="49">
        <f t="shared" si="17"/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"/>
        <v>-13358.4</v>
      </c>
      <c r="L46" s="14">
        <f t="shared" si="2"/>
        <v>0</v>
      </c>
    </row>
    <row r="47" spans="1:12" ht="18.75" customHeight="1">
      <c r="A47" s="9" t="s">
        <v>27</v>
      </c>
      <c r="B47" s="60"/>
      <c r="C47" s="48">
        <f t="shared" si="17"/>
        <v>13358.4</v>
      </c>
      <c r="D47" s="48">
        <f t="shared" si="17"/>
        <v>0</v>
      </c>
      <c r="E47" s="48">
        <f t="shared" si="17"/>
        <v>13358.4</v>
      </c>
      <c r="F47" s="48">
        <f t="shared" si="17"/>
        <v>0</v>
      </c>
      <c r="G47" s="48">
        <f t="shared" si="17"/>
        <v>0</v>
      </c>
      <c r="H47" s="48">
        <f t="shared" si="17"/>
        <v>0</v>
      </c>
      <c r="I47" s="48">
        <f t="shared" si="17"/>
        <v>0</v>
      </c>
      <c r="J47" s="48">
        <f t="shared" si="17"/>
        <v>0</v>
      </c>
      <c r="K47" s="48">
        <f t="shared" si="1"/>
        <v>-13358.4</v>
      </c>
      <c r="L47" s="56">
        <f t="shared" si="2"/>
        <v>0</v>
      </c>
    </row>
    <row r="48" spans="1:12" ht="18.75" customHeight="1">
      <c r="A48" s="22" t="s">
        <v>89</v>
      </c>
      <c r="B48" s="32" t="s">
        <v>47</v>
      </c>
      <c r="C48" s="47">
        <f>D48+E48+F48</f>
        <v>13358.4</v>
      </c>
      <c r="D48" s="47"/>
      <c r="E48" s="47">
        <v>13358.4</v>
      </c>
      <c r="F48" s="47"/>
      <c r="G48" s="47">
        <f>H48+I48+J48</f>
        <v>0</v>
      </c>
      <c r="H48" s="47"/>
      <c r="I48" s="47"/>
      <c r="J48" s="47"/>
      <c r="K48" s="47">
        <f t="shared" si="1"/>
        <v>-13358.4</v>
      </c>
      <c r="L48" s="13">
        <f t="shared" si="2"/>
        <v>0</v>
      </c>
    </row>
    <row r="49" spans="1:12" s="5" customFormat="1" ht="33.75" customHeight="1">
      <c r="A49" s="6" t="s">
        <v>13</v>
      </c>
      <c r="B49" s="6"/>
      <c r="C49" s="49">
        <f aca="true" t="shared" si="18" ref="C49:J49">C9+C12+C21+C35+C40+C43+C46</f>
        <v>513651.4</v>
      </c>
      <c r="D49" s="49">
        <f t="shared" si="18"/>
        <v>0</v>
      </c>
      <c r="E49" s="49">
        <f t="shared" si="18"/>
        <v>445217.30000000005</v>
      </c>
      <c r="F49" s="49">
        <f t="shared" si="18"/>
        <v>68434.09999999999</v>
      </c>
      <c r="G49" s="49">
        <f t="shared" si="18"/>
        <v>414861.5</v>
      </c>
      <c r="H49" s="49">
        <f t="shared" si="18"/>
        <v>0</v>
      </c>
      <c r="I49" s="49">
        <f t="shared" si="18"/>
        <v>400000</v>
      </c>
      <c r="J49" s="49">
        <f t="shared" si="18"/>
        <v>14861.5</v>
      </c>
      <c r="K49" s="49">
        <f t="shared" si="1"/>
        <v>-98789.90000000002</v>
      </c>
      <c r="L49" s="14">
        <f t="shared" si="2"/>
        <v>80.7671311710627</v>
      </c>
    </row>
    <row r="52" ht="51" customHeight="1"/>
    <row r="53" spans="1:3" ht="16.5">
      <c r="A53" s="61" t="s">
        <v>34</v>
      </c>
      <c r="B53" s="61" t="s">
        <v>41</v>
      </c>
      <c r="C53" s="61"/>
    </row>
    <row r="57" ht="12.75">
      <c r="A57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3937007874015748" bottom="0.16" header="0.5511811023622047" footer="0.16"/>
  <pageSetup fitToHeight="2" horizontalDpi="600" verticalDpi="600" orientation="landscape" paperSize="9" scale="65" r:id="rId1"/>
  <rowBreaks count="2" manualBreakCount="2">
    <brk id="22" max="12" man="1"/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B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97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35">G9-C9</f>
        <v>-3928700</v>
      </c>
      <c r="L9" s="53">
        <f aca="true" t="shared" si="2" ref="L9:L35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420800000</v>
      </c>
      <c r="H12" s="35">
        <f t="shared" si="3"/>
        <v>0</v>
      </c>
      <c r="I12" s="35">
        <f t="shared" si="3"/>
        <v>400000000</v>
      </c>
      <c r="J12" s="35">
        <f t="shared" si="3"/>
        <v>20800000</v>
      </c>
      <c r="K12" s="55">
        <f t="shared" si="1"/>
        <v>-26966800</v>
      </c>
      <c r="L12" s="53">
        <f t="shared" si="2"/>
        <v>93.97749006849101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420800000</v>
      </c>
      <c r="H13" s="36">
        <f t="shared" si="4"/>
        <v>0</v>
      </c>
      <c r="I13" s="36">
        <f t="shared" si="4"/>
        <v>400000000</v>
      </c>
      <c r="J13" s="36">
        <f t="shared" si="4"/>
        <v>20800000</v>
      </c>
      <c r="K13" s="36">
        <f t="shared" si="1"/>
        <v>-26966800</v>
      </c>
      <c r="L13" s="54">
        <f t="shared" si="2"/>
        <v>93.97749006849101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18800000</v>
      </c>
      <c r="H15" s="37"/>
      <c r="I15" s="37"/>
      <c r="J15" s="37">
        <v>18800000</v>
      </c>
      <c r="K15" s="34">
        <f t="shared" si="1"/>
        <v>-8181700</v>
      </c>
      <c r="L15" s="4">
        <f t="shared" si="2"/>
        <v>69.67685505361041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43365200</v>
      </c>
      <c r="D21" s="35">
        <f t="shared" si="7"/>
        <v>0</v>
      </c>
      <c r="E21" s="35">
        <f t="shared" si="7"/>
        <v>31858900</v>
      </c>
      <c r="F21" s="35">
        <f t="shared" si="7"/>
        <v>11506300</v>
      </c>
      <c r="G21" s="35">
        <f t="shared" si="7"/>
        <v>8919253.66</v>
      </c>
      <c r="H21" s="35">
        <f t="shared" si="7"/>
        <v>0</v>
      </c>
      <c r="I21" s="35">
        <f t="shared" si="7"/>
        <v>0</v>
      </c>
      <c r="J21" s="35">
        <f t="shared" si="7"/>
        <v>8919253.66</v>
      </c>
      <c r="K21" s="55">
        <f t="shared" si="1"/>
        <v>-34445946.34</v>
      </c>
      <c r="L21" s="53">
        <f t="shared" si="2"/>
        <v>20.567767841495023</v>
      </c>
    </row>
    <row r="22" spans="1:12" ht="15.75" customHeight="1">
      <c r="A22" s="7" t="s">
        <v>14</v>
      </c>
      <c r="B22" s="7"/>
      <c r="C22" s="38">
        <f>C23+C24+C25+C26</f>
        <v>26350200</v>
      </c>
      <c r="D22" s="38">
        <f aca="true" t="shared" si="8" ref="D22:J22">D23+D24+D25+D26</f>
        <v>0</v>
      </c>
      <c r="E22" s="38">
        <f t="shared" si="8"/>
        <v>21858900</v>
      </c>
      <c r="F22" s="38">
        <f t="shared" si="8"/>
        <v>4491300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-23358900</v>
      </c>
      <c r="L22" s="54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/>
      <c r="L24" s="4"/>
    </row>
    <row r="25" spans="1:12" ht="30.75" customHeight="1">
      <c r="A25" s="10" t="s">
        <v>1</v>
      </c>
      <c r="B25" s="32" t="s">
        <v>47</v>
      </c>
      <c r="C25" s="37">
        <f>D25+E25+F25</f>
        <v>991300</v>
      </c>
      <c r="D25" s="37"/>
      <c r="E25" s="37"/>
      <c r="F25" s="37">
        <v>991300</v>
      </c>
      <c r="G25" s="37">
        <f>H25+I25+J25</f>
        <v>991300</v>
      </c>
      <c r="H25" s="37"/>
      <c r="I25" s="37"/>
      <c r="J25" s="37">
        <v>991300</v>
      </c>
      <c r="K25" s="34">
        <f t="shared" si="1"/>
        <v>0</v>
      </c>
      <c r="L25" s="4">
        <f t="shared" si="2"/>
        <v>100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1"/>
        <v>-21858900</v>
      </c>
      <c r="L26" s="4">
        <f t="shared" si="2"/>
        <v>0</v>
      </c>
    </row>
    <row r="27" spans="1:12" ht="20.25" customHeight="1">
      <c r="A27" s="7" t="s">
        <v>7</v>
      </c>
      <c r="B27" s="7"/>
      <c r="C27" s="38">
        <f aca="true" t="shared" si="9" ref="C27:J27">C28</f>
        <v>100000</v>
      </c>
      <c r="D27" s="38">
        <f t="shared" si="9"/>
        <v>0</v>
      </c>
      <c r="E27" s="38">
        <f t="shared" si="9"/>
        <v>0</v>
      </c>
      <c r="F27" s="38">
        <f t="shared" si="9"/>
        <v>100000</v>
      </c>
      <c r="G27" s="38">
        <f t="shared" si="9"/>
        <v>0</v>
      </c>
      <c r="H27" s="38">
        <f t="shared" si="9"/>
        <v>0</v>
      </c>
      <c r="I27" s="38">
        <f t="shared" si="9"/>
        <v>0</v>
      </c>
      <c r="J27" s="38">
        <f t="shared" si="9"/>
        <v>0</v>
      </c>
      <c r="K27" s="34">
        <f t="shared" si="1"/>
        <v>-100000</v>
      </c>
      <c r="L27" s="4">
        <f t="shared" si="2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100000</v>
      </c>
      <c r="D28" s="39"/>
      <c r="E28" s="39"/>
      <c r="F28" s="39">
        <v>100000</v>
      </c>
      <c r="G28" s="39">
        <f>H28+I28+J28</f>
        <v>0</v>
      </c>
      <c r="H28" s="39"/>
      <c r="I28" s="39"/>
      <c r="J28" s="39"/>
      <c r="K28" s="39">
        <f t="shared" si="1"/>
        <v>-100000</v>
      </c>
      <c r="L28" s="13">
        <f t="shared" si="2"/>
        <v>0</v>
      </c>
    </row>
    <row r="29" spans="1:12" ht="18.75" customHeight="1">
      <c r="A29" s="11" t="s">
        <v>21</v>
      </c>
      <c r="B29" s="27"/>
      <c r="C29" s="40">
        <f aca="true" t="shared" si="10" ref="C29:J29">C30+C31</f>
        <v>915000</v>
      </c>
      <c r="D29" s="40">
        <f t="shared" si="10"/>
        <v>0</v>
      </c>
      <c r="E29" s="40">
        <f t="shared" si="10"/>
        <v>0</v>
      </c>
      <c r="F29" s="40">
        <f t="shared" si="10"/>
        <v>915000</v>
      </c>
      <c r="G29" s="40">
        <f t="shared" si="10"/>
        <v>0</v>
      </c>
      <c r="H29" s="40">
        <f t="shared" si="10"/>
        <v>0</v>
      </c>
      <c r="I29" s="40">
        <f t="shared" si="10"/>
        <v>0</v>
      </c>
      <c r="J29" s="40">
        <f t="shared" si="10"/>
        <v>0</v>
      </c>
      <c r="K29" s="39">
        <f t="shared" si="1"/>
        <v>-915000</v>
      </c>
      <c r="L29" s="13">
        <f t="shared" si="2"/>
        <v>0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0</v>
      </c>
      <c r="H30" s="39"/>
      <c r="I30" s="39"/>
      <c r="J30" s="39"/>
      <c r="K30" s="39">
        <f t="shared" si="1"/>
        <v>-615000</v>
      </c>
      <c r="L30" s="13">
        <f t="shared" si="2"/>
        <v>0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0</v>
      </c>
      <c r="H31" s="39"/>
      <c r="I31" s="39"/>
      <c r="J31" s="39"/>
      <c r="K31" s="39">
        <f t="shared" si="1"/>
        <v>-300000</v>
      </c>
      <c r="L31" s="13">
        <f t="shared" si="2"/>
        <v>0</v>
      </c>
    </row>
    <row r="32" spans="1:12" ht="36" customHeight="1">
      <c r="A32" s="57" t="s">
        <v>72</v>
      </c>
      <c r="B32" s="51"/>
      <c r="C32" s="40">
        <f aca="true" t="shared" si="11" ref="C32:J32">C33+C34+C35</f>
        <v>16000000</v>
      </c>
      <c r="D32" s="40">
        <f t="shared" si="11"/>
        <v>0</v>
      </c>
      <c r="E32" s="40">
        <f t="shared" si="11"/>
        <v>10000000</v>
      </c>
      <c r="F32" s="40">
        <f t="shared" si="11"/>
        <v>6000000</v>
      </c>
      <c r="G32" s="40">
        <f t="shared" si="11"/>
        <v>5927953.66</v>
      </c>
      <c r="H32" s="40">
        <f t="shared" si="11"/>
        <v>0</v>
      </c>
      <c r="I32" s="40">
        <f t="shared" si="11"/>
        <v>0</v>
      </c>
      <c r="J32" s="40">
        <f t="shared" si="11"/>
        <v>5927953.66</v>
      </c>
      <c r="K32" s="39">
        <f t="shared" si="1"/>
        <v>-10072046.34</v>
      </c>
      <c r="L32" s="13">
        <f t="shared" si="2"/>
        <v>37.049710375000004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5927953.66</v>
      </c>
      <c r="H33" s="39"/>
      <c r="I33" s="39"/>
      <c r="J33" s="39">
        <v>5927953.66</v>
      </c>
      <c r="K33" s="39">
        <f t="shared" si="1"/>
        <v>-72046.33999999985</v>
      </c>
      <c r="L33" s="13">
        <f t="shared" si="2"/>
        <v>98.79922766666667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1"/>
        <v>-6000000</v>
      </c>
      <c r="L34" s="13">
        <f t="shared" si="2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1"/>
        <v>-4000000</v>
      </c>
      <c r="L35" s="13">
        <f t="shared" si="2"/>
        <v>0</v>
      </c>
    </row>
    <row r="36" spans="1:12" ht="20.25" customHeight="1">
      <c r="A36" s="12" t="s">
        <v>11</v>
      </c>
      <c r="B36" s="29"/>
      <c r="C36" s="41">
        <f aca="true" t="shared" si="12" ref="C36:J36">C37</f>
        <v>6832300</v>
      </c>
      <c r="D36" s="41">
        <f t="shared" si="12"/>
        <v>0</v>
      </c>
      <c r="E36" s="41">
        <f t="shared" si="12"/>
        <v>0</v>
      </c>
      <c r="F36" s="41">
        <f t="shared" si="12"/>
        <v>6832300</v>
      </c>
      <c r="G36" s="41">
        <f t="shared" si="12"/>
        <v>0</v>
      </c>
      <c r="H36" s="41">
        <f t="shared" si="12"/>
        <v>0</v>
      </c>
      <c r="I36" s="41">
        <f t="shared" si="12"/>
        <v>0</v>
      </c>
      <c r="J36" s="41">
        <f t="shared" si="12"/>
        <v>0</v>
      </c>
      <c r="K36" s="41">
        <f aca="true" t="shared" si="13" ref="K36:K50">G36-C36</f>
        <v>-6832300</v>
      </c>
      <c r="L36" s="14">
        <f aca="true" t="shared" si="14" ref="L36:L50">G36/C36*100</f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13"/>
        <v>-6832300</v>
      </c>
      <c r="L37" s="56">
        <f t="shared" si="14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13"/>
        <v>-1560100</v>
      </c>
      <c r="L38" s="13">
        <f t="shared" si="14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13"/>
        <v>-4972200</v>
      </c>
      <c r="L39" s="13">
        <f t="shared" si="14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13"/>
        <v>-300000</v>
      </c>
      <c r="L40" s="13">
        <f t="shared" si="14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13"/>
        <v>-200000</v>
      </c>
      <c r="L41" s="14">
        <f t="shared" si="14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13"/>
        <v>-200000</v>
      </c>
      <c r="L42" s="56">
        <f t="shared" si="14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13"/>
        <v>-200000</v>
      </c>
      <c r="L43" s="13">
        <f t="shared" si="14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13"/>
        <v>-200000</v>
      </c>
      <c r="L44" s="14">
        <f t="shared" si="14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13"/>
        <v>-200000</v>
      </c>
      <c r="L45" s="56">
        <f t="shared" si="14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13"/>
        <v>-200000</v>
      </c>
      <c r="L46" s="13">
        <f t="shared" si="14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13"/>
        <v>-13358400</v>
      </c>
      <c r="L47" s="14">
        <f t="shared" si="14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13"/>
        <v>-13358400</v>
      </c>
      <c r="L48" s="56">
        <f t="shared" si="14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13"/>
        <v>-13358400</v>
      </c>
      <c r="L49" s="13">
        <f t="shared" si="14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515651400</v>
      </c>
      <c r="D50" s="41">
        <f t="shared" si="20"/>
        <v>0</v>
      </c>
      <c r="E50" s="41">
        <f t="shared" si="20"/>
        <v>445217300</v>
      </c>
      <c r="F50" s="41">
        <f t="shared" si="20"/>
        <v>70434100</v>
      </c>
      <c r="G50" s="41">
        <f t="shared" si="20"/>
        <v>429719253.66</v>
      </c>
      <c r="H50" s="41">
        <f t="shared" si="20"/>
        <v>0</v>
      </c>
      <c r="I50" s="41">
        <f t="shared" si="20"/>
        <v>400000000</v>
      </c>
      <c r="J50" s="41">
        <f t="shared" si="20"/>
        <v>29719253.66</v>
      </c>
      <c r="K50" s="41">
        <f t="shared" si="13"/>
        <v>-85932146.33999997</v>
      </c>
      <c r="L50" s="14">
        <f t="shared" si="14"/>
        <v>83.33522485539649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16" sqref="H16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97</v>
      </c>
      <c r="H5" s="84"/>
      <c r="I5" s="84"/>
      <c r="J5" s="62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35">G9-C9</f>
        <v>-3928.7</v>
      </c>
      <c r="L9" s="14">
        <f aca="true" t="shared" si="2" ref="L9:L34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420800</v>
      </c>
      <c r="H12" s="49">
        <f t="shared" si="3"/>
        <v>0</v>
      </c>
      <c r="I12" s="49">
        <f t="shared" si="3"/>
        <v>400000</v>
      </c>
      <c r="J12" s="49">
        <f t="shared" si="3"/>
        <v>20800</v>
      </c>
      <c r="K12" s="49">
        <f t="shared" si="1"/>
        <v>-26966.79999999999</v>
      </c>
      <c r="L12" s="14">
        <f t="shared" si="2"/>
        <v>93.97749006849101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420800</v>
      </c>
      <c r="H13" s="48">
        <f t="shared" si="4"/>
        <v>0</v>
      </c>
      <c r="I13" s="48">
        <f t="shared" si="4"/>
        <v>400000</v>
      </c>
      <c r="J13" s="48">
        <f t="shared" si="4"/>
        <v>20800</v>
      </c>
      <c r="K13" s="48">
        <f t="shared" si="1"/>
        <v>-26966.79999999999</v>
      </c>
      <c r="L13" s="56">
        <f t="shared" si="2"/>
        <v>93.97749006849101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18800</v>
      </c>
      <c r="H15" s="47"/>
      <c r="I15" s="47"/>
      <c r="J15" s="47">
        <v>18800</v>
      </c>
      <c r="K15" s="47">
        <f t="shared" si="1"/>
        <v>-8181.700000000001</v>
      </c>
      <c r="L15" s="13">
        <f t="shared" si="2"/>
        <v>69.67685505361041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103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95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43365.2</v>
      </c>
      <c r="D21" s="49">
        <f t="shared" si="7"/>
        <v>0</v>
      </c>
      <c r="E21" s="49">
        <f t="shared" si="7"/>
        <v>31858.9</v>
      </c>
      <c r="F21" s="49">
        <f t="shared" si="7"/>
        <v>11506.3</v>
      </c>
      <c r="G21" s="49">
        <f t="shared" si="7"/>
        <v>8919.3</v>
      </c>
      <c r="H21" s="49">
        <f t="shared" si="7"/>
        <v>0</v>
      </c>
      <c r="I21" s="49">
        <f t="shared" si="7"/>
        <v>0</v>
      </c>
      <c r="J21" s="49">
        <f t="shared" si="7"/>
        <v>8919.3</v>
      </c>
      <c r="K21" s="49">
        <f t="shared" si="1"/>
        <v>-34445.899999999994</v>
      </c>
      <c r="L21" s="14">
        <f t="shared" si="2"/>
        <v>20.56787470137345</v>
      </c>
    </row>
    <row r="22" spans="1:12" ht="18.75" customHeight="1">
      <c r="A22" s="7" t="s">
        <v>14</v>
      </c>
      <c r="B22" s="28"/>
      <c r="C22" s="48">
        <f>C23+C24+C25+C26</f>
        <v>26350.2</v>
      </c>
      <c r="D22" s="48">
        <f aca="true" t="shared" si="8" ref="D22:J22">D23+D24+D25+D26</f>
        <v>0</v>
      </c>
      <c r="E22" s="48">
        <f t="shared" si="8"/>
        <v>21858.9</v>
      </c>
      <c r="F22" s="48">
        <f t="shared" si="8"/>
        <v>4491.3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-23358.9</v>
      </c>
      <c r="L22" s="56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/>
      <c r="L24" s="13"/>
    </row>
    <row r="25" spans="1:12" ht="29.25" customHeight="1">
      <c r="A25" s="10" t="s">
        <v>1</v>
      </c>
      <c r="B25" s="32" t="s">
        <v>47</v>
      </c>
      <c r="C25" s="47">
        <f>D25+E25+F25</f>
        <v>991.3</v>
      </c>
      <c r="D25" s="47"/>
      <c r="E25" s="47"/>
      <c r="F25" s="47">
        <v>991.3</v>
      </c>
      <c r="G25" s="47">
        <f>H25+I25+J25</f>
        <v>991.3</v>
      </c>
      <c r="H25" s="47"/>
      <c r="I25" s="47"/>
      <c r="J25" s="47">
        <v>991.3</v>
      </c>
      <c r="K25" s="47">
        <f t="shared" si="1"/>
        <v>0</v>
      </c>
      <c r="L25" s="13">
        <f t="shared" si="2"/>
        <v>100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1"/>
        <v>-21858.9</v>
      </c>
      <c r="L26" s="13">
        <f t="shared" si="2"/>
        <v>0</v>
      </c>
    </row>
    <row r="27" spans="1:12" ht="18" customHeight="1">
      <c r="A27" s="7" t="s">
        <v>7</v>
      </c>
      <c r="B27" s="28"/>
      <c r="C27" s="48">
        <f aca="true" t="shared" si="9" ref="C27:J27">C28</f>
        <v>100</v>
      </c>
      <c r="D27" s="48">
        <f t="shared" si="9"/>
        <v>0</v>
      </c>
      <c r="E27" s="48">
        <f t="shared" si="9"/>
        <v>0</v>
      </c>
      <c r="F27" s="48">
        <f t="shared" si="9"/>
        <v>100</v>
      </c>
      <c r="G27" s="48">
        <f t="shared" si="9"/>
        <v>0</v>
      </c>
      <c r="H27" s="48">
        <f t="shared" si="9"/>
        <v>0</v>
      </c>
      <c r="I27" s="48">
        <f t="shared" si="9"/>
        <v>0</v>
      </c>
      <c r="J27" s="48">
        <f t="shared" si="9"/>
        <v>0</v>
      </c>
      <c r="K27" s="47">
        <f t="shared" si="1"/>
        <v>-100</v>
      </c>
      <c r="L27" s="13">
        <f t="shared" si="2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100</v>
      </c>
      <c r="D28" s="47"/>
      <c r="E28" s="47"/>
      <c r="F28" s="47">
        <v>100</v>
      </c>
      <c r="G28" s="47">
        <f>H28+I28+J28</f>
        <v>0</v>
      </c>
      <c r="H28" s="47"/>
      <c r="I28" s="47"/>
      <c r="J28" s="47"/>
      <c r="K28" s="47">
        <f t="shared" si="1"/>
        <v>-100</v>
      </c>
      <c r="L28" s="13">
        <f t="shared" si="2"/>
        <v>0</v>
      </c>
    </row>
    <row r="29" spans="1:12" ht="21" customHeight="1">
      <c r="A29" s="11" t="s">
        <v>21</v>
      </c>
      <c r="B29" s="32"/>
      <c r="C29" s="48">
        <f aca="true" t="shared" si="10" ref="C29:J29">C30+C31</f>
        <v>915</v>
      </c>
      <c r="D29" s="48">
        <f t="shared" si="10"/>
        <v>0</v>
      </c>
      <c r="E29" s="48">
        <f t="shared" si="10"/>
        <v>0</v>
      </c>
      <c r="F29" s="48">
        <f t="shared" si="10"/>
        <v>915</v>
      </c>
      <c r="G29" s="48">
        <f t="shared" si="10"/>
        <v>0</v>
      </c>
      <c r="H29" s="48">
        <f t="shared" si="10"/>
        <v>0</v>
      </c>
      <c r="I29" s="48">
        <f t="shared" si="10"/>
        <v>0</v>
      </c>
      <c r="J29" s="48">
        <f t="shared" si="10"/>
        <v>0</v>
      </c>
      <c r="K29" s="47">
        <f t="shared" si="1"/>
        <v>-915</v>
      </c>
      <c r="L29" s="13">
        <f t="shared" si="2"/>
        <v>0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0</v>
      </c>
      <c r="H30" s="47"/>
      <c r="I30" s="47"/>
      <c r="J30" s="47"/>
      <c r="K30" s="47">
        <f t="shared" si="1"/>
        <v>-615</v>
      </c>
      <c r="L30" s="13">
        <f t="shared" si="2"/>
        <v>0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0</v>
      </c>
      <c r="H31" s="47"/>
      <c r="I31" s="47"/>
      <c r="J31" s="47"/>
      <c r="K31" s="47">
        <f t="shared" si="1"/>
        <v>-300</v>
      </c>
      <c r="L31" s="13">
        <f t="shared" si="2"/>
        <v>0</v>
      </c>
    </row>
    <row r="32" spans="1:12" ht="34.5" customHeight="1">
      <c r="A32" s="57" t="s">
        <v>72</v>
      </c>
      <c r="B32" s="32"/>
      <c r="C32" s="48">
        <f aca="true" t="shared" si="11" ref="C32:J32">C33+C34+C35</f>
        <v>16000</v>
      </c>
      <c r="D32" s="48">
        <f t="shared" si="11"/>
        <v>0</v>
      </c>
      <c r="E32" s="48">
        <f t="shared" si="11"/>
        <v>10000</v>
      </c>
      <c r="F32" s="48">
        <f t="shared" si="11"/>
        <v>6000</v>
      </c>
      <c r="G32" s="48">
        <f t="shared" si="11"/>
        <v>5928</v>
      </c>
      <c r="H32" s="48">
        <f t="shared" si="11"/>
        <v>0</v>
      </c>
      <c r="I32" s="48">
        <f t="shared" si="11"/>
        <v>0</v>
      </c>
      <c r="J32" s="48">
        <f t="shared" si="11"/>
        <v>5928</v>
      </c>
      <c r="K32" s="47">
        <f t="shared" si="1"/>
        <v>-10072</v>
      </c>
      <c r="L32" s="13">
        <f t="shared" si="2"/>
        <v>37.05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5928</v>
      </c>
      <c r="H33" s="47"/>
      <c r="I33" s="47"/>
      <c r="J33" s="47">
        <v>5928</v>
      </c>
      <c r="K33" s="47">
        <f t="shared" si="1"/>
        <v>-72</v>
      </c>
      <c r="L33" s="13">
        <f t="shared" si="2"/>
        <v>98.8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1"/>
        <v>-6000</v>
      </c>
      <c r="L34" s="13">
        <f t="shared" si="2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1"/>
        <v>-4000</v>
      </c>
      <c r="L35" s="13"/>
    </row>
    <row r="36" spans="1:12" ht="18" customHeight="1">
      <c r="A36" s="12" t="s">
        <v>11</v>
      </c>
      <c r="B36" s="58"/>
      <c r="C36" s="49">
        <f aca="true" t="shared" si="12" ref="C36:J36">C37</f>
        <v>6832.299999999999</v>
      </c>
      <c r="D36" s="49">
        <f t="shared" si="12"/>
        <v>0</v>
      </c>
      <c r="E36" s="49">
        <f t="shared" si="12"/>
        <v>0</v>
      </c>
      <c r="F36" s="49">
        <f t="shared" si="12"/>
        <v>6832.299999999999</v>
      </c>
      <c r="G36" s="49">
        <f t="shared" si="12"/>
        <v>0</v>
      </c>
      <c r="H36" s="49">
        <f t="shared" si="12"/>
        <v>0</v>
      </c>
      <c r="I36" s="49">
        <f t="shared" si="12"/>
        <v>0</v>
      </c>
      <c r="J36" s="49">
        <f t="shared" si="12"/>
        <v>0</v>
      </c>
      <c r="K36" s="49">
        <f aca="true" t="shared" si="13" ref="K36:K50">G36-C36</f>
        <v>-6832.299999999999</v>
      </c>
      <c r="L36" s="14">
        <f aca="true" t="shared" si="14" ref="L36:L50">G36/C36*100</f>
        <v>0</v>
      </c>
    </row>
    <row r="37" spans="1:12" ht="18" customHeight="1">
      <c r="A37" s="7" t="s">
        <v>8</v>
      </c>
      <c r="B37" s="28"/>
      <c r="C37" s="48">
        <f aca="true" t="shared" si="15" ref="C37:J37">C38+C39+C40</f>
        <v>6832.299999999999</v>
      </c>
      <c r="D37" s="48">
        <f t="shared" si="15"/>
        <v>0</v>
      </c>
      <c r="E37" s="48">
        <f t="shared" si="15"/>
        <v>0</v>
      </c>
      <c r="F37" s="48">
        <f t="shared" si="15"/>
        <v>6832.299999999999</v>
      </c>
      <c r="G37" s="48">
        <f t="shared" si="15"/>
        <v>0</v>
      </c>
      <c r="H37" s="48">
        <f t="shared" si="15"/>
        <v>0</v>
      </c>
      <c r="I37" s="48">
        <f t="shared" si="15"/>
        <v>0</v>
      </c>
      <c r="J37" s="48">
        <f t="shared" si="15"/>
        <v>0</v>
      </c>
      <c r="K37" s="48">
        <f t="shared" si="13"/>
        <v>-6832.299999999999</v>
      </c>
      <c r="L37" s="56">
        <f t="shared" si="14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13"/>
        <v>-1560.1</v>
      </c>
      <c r="L38" s="13">
        <f t="shared" si="14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13"/>
        <v>-4972.2</v>
      </c>
      <c r="L39" s="13">
        <f t="shared" si="14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13"/>
        <v>-300</v>
      </c>
      <c r="L40" s="13">
        <f t="shared" si="14"/>
        <v>0</v>
      </c>
    </row>
    <row r="41" spans="1:12" ht="39" customHeight="1">
      <c r="A41" s="17" t="s">
        <v>24</v>
      </c>
      <c r="B41" s="59"/>
      <c r="C41" s="49">
        <f aca="true" t="shared" si="16" ref="C41:J41">C43</f>
        <v>200</v>
      </c>
      <c r="D41" s="49">
        <f t="shared" si="16"/>
        <v>0</v>
      </c>
      <c r="E41" s="49">
        <f t="shared" si="16"/>
        <v>0</v>
      </c>
      <c r="F41" s="49">
        <f t="shared" si="16"/>
        <v>200</v>
      </c>
      <c r="G41" s="49">
        <f t="shared" si="16"/>
        <v>0</v>
      </c>
      <c r="H41" s="49">
        <f t="shared" si="16"/>
        <v>0</v>
      </c>
      <c r="I41" s="49">
        <f t="shared" si="16"/>
        <v>0</v>
      </c>
      <c r="J41" s="49">
        <f t="shared" si="16"/>
        <v>0</v>
      </c>
      <c r="K41" s="49">
        <f t="shared" si="13"/>
        <v>-200</v>
      </c>
      <c r="L41" s="14">
        <f t="shared" si="14"/>
        <v>0</v>
      </c>
    </row>
    <row r="42" spans="1:12" ht="19.5" customHeight="1">
      <c r="A42" s="11" t="s">
        <v>40</v>
      </c>
      <c r="B42" s="60"/>
      <c r="C42" s="48">
        <f aca="true" t="shared" si="17" ref="C42:J42">C43</f>
        <v>200</v>
      </c>
      <c r="D42" s="48">
        <f t="shared" si="17"/>
        <v>0</v>
      </c>
      <c r="E42" s="48">
        <f t="shared" si="17"/>
        <v>0</v>
      </c>
      <c r="F42" s="48">
        <f t="shared" si="17"/>
        <v>200</v>
      </c>
      <c r="G42" s="48">
        <f t="shared" si="17"/>
        <v>0</v>
      </c>
      <c r="H42" s="48">
        <f t="shared" si="17"/>
        <v>0</v>
      </c>
      <c r="I42" s="48">
        <f t="shared" si="17"/>
        <v>0</v>
      </c>
      <c r="J42" s="48">
        <f t="shared" si="17"/>
        <v>0</v>
      </c>
      <c r="K42" s="48">
        <f t="shared" si="13"/>
        <v>-200</v>
      </c>
      <c r="L42" s="56">
        <f t="shared" si="14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13"/>
        <v>-200</v>
      </c>
      <c r="L43" s="13">
        <f t="shared" si="14"/>
        <v>0</v>
      </c>
    </row>
    <row r="44" spans="1:12" ht="34.5" customHeight="1">
      <c r="A44" s="17" t="s">
        <v>15</v>
      </c>
      <c r="B44" s="6"/>
      <c r="C44" s="49">
        <f aca="true" t="shared" si="18" ref="C44:F45">C45</f>
        <v>200</v>
      </c>
      <c r="D44" s="49">
        <f t="shared" si="18"/>
        <v>0</v>
      </c>
      <c r="E44" s="49">
        <f t="shared" si="18"/>
        <v>0</v>
      </c>
      <c r="F44" s="49">
        <f t="shared" si="18"/>
        <v>200</v>
      </c>
      <c r="G44" s="49"/>
      <c r="H44" s="49"/>
      <c r="I44" s="49"/>
      <c r="J44" s="49"/>
      <c r="K44" s="49">
        <f t="shared" si="13"/>
        <v>-200</v>
      </c>
      <c r="L44" s="14">
        <f t="shared" si="14"/>
        <v>0</v>
      </c>
    </row>
    <row r="45" spans="1:12" ht="20.25" customHeight="1">
      <c r="A45" s="7" t="s">
        <v>16</v>
      </c>
      <c r="B45" s="28"/>
      <c r="C45" s="48">
        <f t="shared" si="18"/>
        <v>200</v>
      </c>
      <c r="D45" s="48">
        <f t="shared" si="18"/>
        <v>0</v>
      </c>
      <c r="E45" s="48">
        <f t="shared" si="18"/>
        <v>0</v>
      </c>
      <c r="F45" s="48">
        <f t="shared" si="18"/>
        <v>200</v>
      </c>
      <c r="G45" s="48"/>
      <c r="H45" s="48"/>
      <c r="I45" s="48"/>
      <c r="J45" s="48"/>
      <c r="K45" s="48">
        <f t="shared" si="13"/>
        <v>-200</v>
      </c>
      <c r="L45" s="56">
        <f t="shared" si="14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13"/>
        <v>-200</v>
      </c>
      <c r="L46" s="13">
        <f t="shared" si="14"/>
        <v>0</v>
      </c>
    </row>
    <row r="47" spans="1:12" ht="23.25" customHeight="1">
      <c r="A47" s="21" t="s">
        <v>12</v>
      </c>
      <c r="B47" s="6"/>
      <c r="C47" s="49">
        <f aca="true" t="shared" si="19" ref="C47:J48">C48</f>
        <v>13358.4</v>
      </c>
      <c r="D47" s="49">
        <f t="shared" si="19"/>
        <v>0</v>
      </c>
      <c r="E47" s="49">
        <f t="shared" si="19"/>
        <v>13358.4</v>
      </c>
      <c r="F47" s="49">
        <f t="shared" si="19"/>
        <v>0</v>
      </c>
      <c r="G47" s="49">
        <f t="shared" si="19"/>
        <v>0</v>
      </c>
      <c r="H47" s="49">
        <f t="shared" si="19"/>
        <v>0</v>
      </c>
      <c r="I47" s="49">
        <f t="shared" si="19"/>
        <v>0</v>
      </c>
      <c r="J47" s="49">
        <f t="shared" si="19"/>
        <v>0</v>
      </c>
      <c r="K47" s="49">
        <f t="shared" si="13"/>
        <v>-13358.4</v>
      </c>
      <c r="L47" s="14">
        <f t="shared" si="14"/>
        <v>0</v>
      </c>
    </row>
    <row r="48" spans="1:12" ht="18.75" customHeight="1">
      <c r="A48" s="9" t="s">
        <v>27</v>
      </c>
      <c r="B48" s="60"/>
      <c r="C48" s="48">
        <f t="shared" si="19"/>
        <v>13358.4</v>
      </c>
      <c r="D48" s="48">
        <f t="shared" si="19"/>
        <v>0</v>
      </c>
      <c r="E48" s="48">
        <f t="shared" si="19"/>
        <v>13358.4</v>
      </c>
      <c r="F48" s="48">
        <f t="shared" si="19"/>
        <v>0</v>
      </c>
      <c r="G48" s="48">
        <f t="shared" si="19"/>
        <v>0</v>
      </c>
      <c r="H48" s="48">
        <f t="shared" si="19"/>
        <v>0</v>
      </c>
      <c r="I48" s="48">
        <f t="shared" si="19"/>
        <v>0</v>
      </c>
      <c r="J48" s="48">
        <f t="shared" si="19"/>
        <v>0</v>
      </c>
      <c r="K48" s="48">
        <f t="shared" si="13"/>
        <v>-13358.4</v>
      </c>
      <c r="L48" s="56">
        <f t="shared" si="14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13"/>
        <v>-13358.4</v>
      </c>
      <c r="L49" s="13">
        <f t="shared" si="14"/>
        <v>0</v>
      </c>
    </row>
    <row r="50" spans="1:12" s="5" customFormat="1" ht="33.75" customHeight="1">
      <c r="A50" s="6" t="s">
        <v>13</v>
      </c>
      <c r="B50" s="6"/>
      <c r="C50" s="49">
        <f aca="true" t="shared" si="20" ref="C50:J50">C9+C12+C21+C36+C41+C44+C47</f>
        <v>515651.4</v>
      </c>
      <c r="D50" s="49">
        <f t="shared" si="20"/>
        <v>0</v>
      </c>
      <c r="E50" s="49">
        <f t="shared" si="20"/>
        <v>445217.30000000005</v>
      </c>
      <c r="F50" s="49">
        <f t="shared" si="20"/>
        <v>70434.09999999999</v>
      </c>
      <c r="G50" s="49">
        <f t="shared" si="20"/>
        <v>429719.3</v>
      </c>
      <c r="H50" s="49">
        <f t="shared" si="20"/>
        <v>0</v>
      </c>
      <c r="I50" s="49">
        <f t="shared" si="20"/>
        <v>400000</v>
      </c>
      <c r="J50" s="49">
        <f t="shared" si="20"/>
        <v>29719.3</v>
      </c>
      <c r="K50" s="49">
        <f t="shared" si="13"/>
        <v>-85932.10000000003</v>
      </c>
      <c r="L50" s="14">
        <f t="shared" si="14"/>
        <v>83.33523384208789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E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I28" sqref="I2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100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3928700</v>
      </c>
      <c r="H9" s="55">
        <f t="shared" si="0"/>
        <v>0</v>
      </c>
      <c r="I9" s="55">
        <f t="shared" si="0"/>
        <v>0</v>
      </c>
      <c r="J9" s="55">
        <f t="shared" si="0"/>
        <v>3928700</v>
      </c>
      <c r="K9" s="55">
        <f aca="true" t="shared" si="1" ref="K9:K24">G9-C9</f>
        <v>0</v>
      </c>
      <c r="L9" s="53">
        <f aca="true" t="shared" si="2" ref="L9:L24">G9/C9*100</f>
        <v>100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3928700</v>
      </c>
      <c r="H10" s="36">
        <f t="shared" si="0"/>
        <v>0</v>
      </c>
      <c r="I10" s="36">
        <f t="shared" si="0"/>
        <v>0</v>
      </c>
      <c r="J10" s="36">
        <f t="shared" si="0"/>
        <v>3928700</v>
      </c>
      <c r="K10" s="36">
        <f t="shared" si="1"/>
        <v>0</v>
      </c>
      <c r="L10" s="54">
        <f t="shared" si="2"/>
        <v>100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3928700</v>
      </c>
      <c r="H11" s="34"/>
      <c r="I11" s="34"/>
      <c r="J11" s="34">
        <v>3928700</v>
      </c>
      <c r="K11" s="34">
        <f t="shared" si="1"/>
        <v>0</v>
      </c>
      <c r="L11" s="4">
        <f t="shared" si="2"/>
        <v>100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425300000</v>
      </c>
      <c r="H12" s="35">
        <f t="shared" si="3"/>
        <v>0</v>
      </c>
      <c r="I12" s="35">
        <f t="shared" si="3"/>
        <v>400000000</v>
      </c>
      <c r="J12" s="35">
        <f t="shared" si="3"/>
        <v>25300000</v>
      </c>
      <c r="K12" s="55">
        <f t="shared" si="1"/>
        <v>-22466800</v>
      </c>
      <c r="L12" s="53">
        <f t="shared" si="2"/>
        <v>94.98247748604854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425300000</v>
      </c>
      <c r="H13" s="36">
        <f t="shared" si="4"/>
        <v>0</v>
      </c>
      <c r="I13" s="36">
        <f t="shared" si="4"/>
        <v>400000000</v>
      </c>
      <c r="J13" s="36">
        <f t="shared" si="4"/>
        <v>25300000</v>
      </c>
      <c r="K13" s="36">
        <f t="shared" si="1"/>
        <v>-22466800</v>
      </c>
      <c r="L13" s="54">
        <f t="shared" si="2"/>
        <v>94.98247748604854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22300000</v>
      </c>
      <c r="H15" s="37"/>
      <c r="I15" s="37"/>
      <c r="J15" s="37">
        <v>22300000</v>
      </c>
      <c r="K15" s="34">
        <f t="shared" si="1"/>
        <v>-4681700</v>
      </c>
      <c r="L15" s="4">
        <f t="shared" si="2"/>
        <v>82.64860998380384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3000000</v>
      </c>
      <c r="H16" s="37"/>
      <c r="I16" s="37"/>
      <c r="J16" s="37">
        <v>3000000</v>
      </c>
      <c r="K16" s="34">
        <f t="shared" si="1"/>
        <v>-2785100</v>
      </c>
      <c r="L16" s="4">
        <f t="shared" si="2"/>
        <v>51.85735769476759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56438034</v>
      </c>
      <c r="D21" s="35">
        <f t="shared" si="7"/>
        <v>0</v>
      </c>
      <c r="E21" s="35">
        <f t="shared" si="7"/>
        <v>31858900</v>
      </c>
      <c r="F21" s="35">
        <f t="shared" si="7"/>
        <v>24579134</v>
      </c>
      <c r="G21" s="35">
        <f t="shared" si="7"/>
        <v>9454333.8</v>
      </c>
      <c r="H21" s="35">
        <f t="shared" si="7"/>
        <v>0</v>
      </c>
      <c r="I21" s="35">
        <f t="shared" si="7"/>
        <v>0</v>
      </c>
      <c r="J21" s="35">
        <f t="shared" si="7"/>
        <v>9454333.8</v>
      </c>
      <c r="K21" s="55">
        <f t="shared" si="1"/>
        <v>-46983700.2</v>
      </c>
      <c r="L21" s="53">
        <f t="shared" si="2"/>
        <v>16.75170648219249</v>
      </c>
    </row>
    <row r="22" spans="1:12" ht="15.75" customHeight="1">
      <c r="A22" s="7" t="s">
        <v>14</v>
      </c>
      <c r="B22" s="7"/>
      <c r="C22" s="38">
        <f aca="true" t="shared" si="8" ref="C22:J22">C23+C24+C25+C26</f>
        <v>38423034</v>
      </c>
      <c r="D22" s="38">
        <f t="shared" si="8"/>
        <v>0</v>
      </c>
      <c r="E22" s="38">
        <f t="shared" si="8"/>
        <v>21858900</v>
      </c>
      <c r="F22" s="38">
        <f t="shared" si="8"/>
        <v>16564134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-35431734</v>
      </c>
      <c r="L22" s="54">
        <f t="shared" si="2"/>
        <v>7.785173862116146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>
        <f t="shared" si="1"/>
        <v>0</v>
      </c>
      <c r="L24" s="4">
        <f t="shared" si="2"/>
        <v>100</v>
      </c>
    </row>
    <row r="25" spans="1:12" ht="30.75" customHeight="1">
      <c r="A25" s="10" t="s">
        <v>1</v>
      </c>
      <c r="B25" s="32" t="s">
        <v>47</v>
      </c>
      <c r="C25" s="37">
        <f>D25+E25+F25</f>
        <v>13064134</v>
      </c>
      <c r="D25" s="37"/>
      <c r="E25" s="37"/>
      <c r="F25" s="37">
        <v>13064134</v>
      </c>
      <c r="G25" s="37">
        <f>H25+I25+J25</f>
        <v>991300</v>
      </c>
      <c r="H25" s="37"/>
      <c r="I25" s="37"/>
      <c r="J25" s="37">
        <v>991300</v>
      </c>
      <c r="K25" s="34">
        <f aca="true" t="shared" si="9" ref="K25:K50">G25-C25</f>
        <v>-12072834</v>
      </c>
      <c r="L25" s="4">
        <f aca="true" t="shared" si="10" ref="L25:L50">G25/C25*100</f>
        <v>7.587950337925192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9"/>
        <v>-21858900</v>
      </c>
      <c r="L26" s="4">
        <f t="shared" si="10"/>
        <v>0</v>
      </c>
    </row>
    <row r="27" spans="1:12" ht="20.25" customHeight="1">
      <c r="A27" s="7" t="s">
        <v>7</v>
      </c>
      <c r="B27" s="7"/>
      <c r="C27" s="38">
        <f aca="true" t="shared" si="11" ref="C27:J27">C28</f>
        <v>1100000</v>
      </c>
      <c r="D27" s="38">
        <f t="shared" si="11"/>
        <v>0</v>
      </c>
      <c r="E27" s="38">
        <f t="shared" si="11"/>
        <v>0</v>
      </c>
      <c r="F27" s="38">
        <f t="shared" si="11"/>
        <v>1100000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4">
        <f t="shared" si="9"/>
        <v>-1100000</v>
      </c>
      <c r="L27" s="4">
        <f t="shared" si="10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1100000</v>
      </c>
      <c r="D28" s="39"/>
      <c r="E28" s="39"/>
      <c r="F28" s="39">
        <v>1100000</v>
      </c>
      <c r="G28" s="39">
        <f>H28+I28+J28</f>
        <v>0</v>
      </c>
      <c r="H28" s="39"/>
      <c r="I28" s="39"/>
      <c r="J28" s="39"/>
      <c r="K28" s="39">
        <f t="shared" si="9"/>
        <v>-1100000</v>
      </c>
      <c r="L28" s="13">
        <f t="shared" si="10"/>
        <v>0</v>
      </c>
    </row>
    <row r="29" spans="1:12" ht="18.75" customHeight="1">
      <c r="A29" s="11" t="s">
        <v>21</v>
      </c>
      <c r="B29" s="27"/>
      <c r="C29" s="40">
        <f aca="true" t="shared" si="12" ref="C29:J29">C30+C31</f>
        <v>915000</v>
      </c>
      <c r="D29" s="40">
        <f t="shared" si="12"/>
        <v>0</v>
      </c>
      <c r="E29" s="40">
        <f t="shared" si="12"/>
        <v>0</v>
      </c>
      <c r="F29" s="40">
        <f t="shared" si="12"/>
        <v>915000</v>
      </c>
      <c r="G29" s="40">
        <f t="shared" si="12"/>
        <v>493473.70999999996</v>
      </c>
      <c r="H29" s="40">
        <f t="shared" si="12"/>
        <v>0</v>
      </c>
      <c r="I29" s="40">
        <f t="shared" si="12"/>
        <v>0</v>
      </c>
      <c r="J29" s="40">
        <f t="shared" si="12"/>
        <v>493473.70999999996</v>
      </c>
      <c r="K29" s="39">
        <f t="shared" si="9"/>
        <v>-421526.29000000004</v>
      </c>
      <c r="L29" s="13">
        <f t="shared" si="10"/>
        <v>53.93155300546447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243473.71</v>
      </c>
      <c r="H30" s="39"/>
      <c r="I30" s="39"/>
      <c r="J30" s="39">
        <v>243473.71</v>
      </c>
      <c r="K30" s="39">
        <f t="shared" si="9"/>
        <v>-371526.29000000004</v>
      </c>
      <c r="L30" s="13">
        <f t="shared" si="10"/>
        <v>39.589221138211386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250000</v>
      </c>
      <c r="H31" s="39"/>
      <c r="I31" s="39"/>
      <c r="J31" s="39">
        <v>250000</v>
      </c>
      <c r="K31" s="39">
        <f t="shared" si="9"/>
        <v>-50000</v>
      </c>
      <c r="L31" s="13">
        <f t="shared" si="10"/>
        <v>83.33333333333334</v>
      </c>
    </row>
    <row r="32" spans="1:12" ht="36" customHeight="1">
      <c r="A32" s="57" t="s">
        <v>72</v>
      </c>
      <c r="B32" s="51"/>
      <c r="C32" s="40">
        <f aca="true" t="shared" si="13" ref="C32:J32">C33+C34+C35</f>
        <v>16000000</v>
      </c>
      <c r="D32" s="40">
        <f t="shared" si="13"/>
        <v>0</v>
      </c>
      <c r="E32" s="40">
        <f t="shared" si="13"/>
        <v>10000000</v>
      </c>
      <c r="F32" s="40">
        <f t="shared" si="13"/>
        <v>6000000</v>
      </c>
      <c r="G32" s="40">
        <f t="shared" si="13"/>
        <v>5969560.09</v>
      </c>
      <c r="H32" s="40">
        <f t="shared" si="13"/>
        <v>0</v>
      </c>
      <c r="I32" s="40">
        <f t="shared" si="13"/>
        <v>0</v>
      </c>
      <c r="J32" s="40">
        <f t="shared" si="13"/>
        <v>5969560.09</v>
      </c>
      <c r="K32" s="39">
        <f t="shared" si="9"/>
        <v>-10030439.91</v>
      </c>
      <c r="L32" s="13">
        <f t="shared" si="10"/>
        <v>37.3097505625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5969560.09</v>
      </c>
      <c r="H33" s="39"/>
      <c r="I33" s="39"/>
      <c r="J33" s="39">
        <v>5969560.09</v>
      </c>
      <c r="K33" s="39">
        <f t="shared" si="9"/>
        <v>-30439.91000000015</v>
      </c>
      <c r="L33" s="13">
        <f t="shared" si="10"/>
        <v>99.49266816666666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9"/>
        <v>-6000000</v>
      </c>
      <c r="L34" s="13">
        <f t="shared" si="10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9"/>
        <v>-4000000</v>
      </c>
      <c r="L35" s="13">
        <f t="shared" si="10"/>
        <v>0</v>
      </c>
    </row>
    <row r="36" spans="1:12" ht="20.25" customHeight="1">
      <c r="A36" s="12" t="s">
        <v>11</v>
      </c>
      <c r="B36" s="29"/>
      <c r="C36" s="41">
        <f aca="true" t="shared" si="14" ref="C36:J36">C37</f>
        <v>6832300</v>
      </c>
      <c r="D36" s="41">
        <f t="shared" si="14"/>
        <v>0</v>
      </c>
      <c r="E36" s="41">
        <f t="shared" si="14"/>
        <v>0</v>
      </c>
      <c r="F36" s="41">
        <f t="shared" si="14"/>
        <v>6832300</v>
      </c>
      <c r="G36" s="41">
        <f t="shared" si="14"/>
        <v>0</v>
      </c>
      <c r="H36" s="41">
        <f t="shared" si="14"/>
        <v>0</v>
      </c>
      <c r="I36" s="41">
        <f t="shared" si="14"/>
        <v>0</v>
      </c>
      <c r="J36" s="41">
        <f t="shared" si="14"/>
        <v>0</v>
      </c>
      <c r="K36" s="41">
        <f t="shared" si="9"/>
        <v>-6832300</v>
      </c>
      <c r="L36" s="14">
        <f t="shared" si="10"/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9"/>
        <v>-6832300</v>
      </c>
      <c r="L37" s="56">
        <f t="shared" si="10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9"/>
        <v>-1560100</v>
      </c>
      <c r="L38" s="13">
        <f t="shared" si="10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9"/>
        <v>-4972200</v>
      </c>
      <c r="L39" s="13">
        <f t="shared" si="10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9"/>
        <v>-300000</v>
      </c>
      <c r="L40" s="13">
        <f t="shared" si="10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9"/>
        <v>-200000</v>
      </c>
      <c r="L41" s="14">
        <f t="shared" si="10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9"/>
        <v>-200000</v>
      </c>
      <c r="L42" s="56">
        <f t="shared" si="10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9"/>
        <v>-200000</v>
      </c>
      <c r="L43" s="13">
        <f t="shared" si="10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9"/>
        <v>-200000</v>
      </c>
      <c r="L44" s="14">
        <f t="shared" si="10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9"/>
        <v>-200000</v>
      </c>
      <c r="L45" s="56">
        <f t="shared" si="10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9"/>
        <v>-200000</v>
      </c>
      <c r="L46" s="13">
        <f t="shared" si="10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9"/>
        <v>-13358400</v>
      </c>
      <c r="L47" s="14">
        <f t="shared" si="10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9"/>
        <v>-13358400</v>
      </c>
      <c r="L48" s="56">
        <f t="shared" si="10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9"/>
        <v>-13358400</v>
      </c>
      <c r="L49" s="13">
        <f t="shared" si="10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528724234</v>
      </c>
      <c r="D50" s="41">
        <f t="shared" si="20"/>
        <v>0</v>
      </c>
      <c r="E50" s="41">
        <f t="shared" si="20"/>
        <v>445217300</v>
      </c>
      <c r="F50" s="41">
        <f t="shared" si="20"/>
        <v>83506934</v>
      </c>
      <c r="G50" s="41">
        <f t="shared" si="20"/>
        <v>438683033.8</v>
      </c>
      <c r="H50" s="41">
        <f t="shared" si="20"/>
        <v>0</v>
      </c>
      <c r="I50" s="41">
        <f t="shared" si="20"/>
        <v>400000000</v>
      </c>
      <c r="J50" s="41">
        <f t="shared" si="20"/>
        <v>38683033.8</v>
      </c>
      <c r="K50" s="41">
        <f t="shared" si="9"/>
        <v>-90041200.19999999</v>
      </c>
      <c r="L50" s="14">
        <f t="shared" si="10"/>
        <v>82.97010153690061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D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100</v>
      </c>
      <c r="H5" s="84"/>
      <c r="I5" s="84"/>
      <c r="J5" s="62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3928.7</v>
      </c>
      <c r="H9" s="49">
        <f t="shared" si="0"/>
        <v>0</v>
      </c>
      <c r="I9" s="49">
        <f t="shared" si="0"/>
        <v>0</v>
      </c>
      <c r="J9" s="49">
        <f t="shared" si="0"/>
        <v>3928.7</v>
      </c>
      <c r="K9" s="49">
        <f aca="true" t="shared" si="1" ref="K9:K24">G9-C9</f>
        <v>0</v>
      </c>
      <c r="L9" s="14">
        <f aca="true" t="shared" si="2" ref="L9:L24">G9/C9*100</f>
        <v>100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3928.7</v>
      </c>
      <c r="H10" s="48">
        <f t="shared" si="0"/>
        <v>0</v>
      </c>
      <c r="I10" s="48">
        <f t="shared" si="0"/>
        <v>0</v>
      </c>
      <c r="J10" s="48">
        <f t="shared" si="0"/>
        <v>3928.7</v>
      </c>
      <c r="K10" s="48">
        <f t="shared" si="1"/>
        <v>0</v>
      </c>
      <c r="L10" s="56">
        <f t="shared" si="2"/>
        <v>100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3928.7</v>
      </c>
      <c r="H11" s="47"/>
      <c r="I11" s="47"/>
      <c r="J11" s="47">
        <v>3928.7</v>
      </c>
      <c r="K11" s="47">
        <f t="shared" si="1"/>
        <v>0</v>
      </c>
      <c r="L11" s="13">
        <f t="shared" si="2"/>
        <v>100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425300</v>
      </c>
      <c r="H12" s="49">
        <f t="shared" si="3"/>
        <v>0</v>
      </c>
      <c r="I12" s="49">
        <f t="shared" si="3"/>
        <v>400000</v>
      </c>
      <c r="J12" s="49">
        <f t="shared" si="3"/>
        <v>25300</v>
      </c>
      <c r="K12" s="49">
        <f t="shared" si="1"/>
        <v>-22466.79999999999</v>
      </c>
      <c r="L12" s="14">
        <f t="shared" si="2"/>
        <v>94.98247748604854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425300</v>
      </c>
      <c r="H13" s="48">
        <f t="shared" si="4"/>
        <v>0</v>
      </c>
      <c r="I13" s="48">
        <f t="shared" si="4"/>
        <v>400000</v>
      </c>
      <c r="J13" s="48">
        <f t="shared" si="4"/>
        <v>25300</v>
      </c>
      <c r="K13" s="48">
        <f t="shared" si="1"/>
        <v>-22466.79999999999</v>
      </c>
      <c r="L13" s="56">
        <f t="shared" si="2"/>
        <v>94.98247748604854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22300</v>
      </c>
      <c r="H15" s="47"/>
      <c r="I15" s="47"/>
      <c r="J15" s="47">
        <v>22300</v>
      </c>
      <c r="K15" s="47">
        <f t="shared" si="1"/>
        <v>-4681.700000000001</v>
      </c>
      <c r="L15" s="13">
        <f t="shared" si="2"/>
        <v>82.64860998380384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3000</v>
      </c>
      <c r="H16" s="47"/>
      <c r="I16" s="47"/>
      <c r="J16" s="47">
        <v>3000</v>
      </c>
      <c r="K16" s="47">
        <f t="shared" si="1"/>
        <v>-2785.1000000000004</v>
      </c>
      <c r="L16" s="13">
        <f t="shared" si="2"/>
        <v>51.85735769476759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56438</v>
      </c>
      <c r="D21" s="49">
        <f t="shared" si="7"/>
        <v>0</v>
      </c>
      <c r="E21" s="49">
        <f t="shared" si="7"/>
        <v>31858.9</v>
      </c>
      <c r="F21" s="49">
        <f t="shared" si="7"/>
        <v>24579.1</v>
      </c>
      <c r="G21" s="49">
        <f t="shared" si="7"/>
        <v>9454.400000000001</v>
      </c>
      <c r="H21" s="49">
        <f t="shared" si="7"/>
        <v>0</v>
      </c>
      <c r="I21" s="49">
        <f t="shared" si="7"/>
        <v>0</v>
      </c>
      <c r="J21" s="49">
        <f t="shared" si="7"/>
        <v>9454.400000000001</v>
      </c>
      <c r="K21" s="49">
        <f t="shared" si="1"/>
        <v>-46983.6</v>
      </c>
      <c r="L21" s="14">
        <f t="shared" si="2"/>
        <v>16.751833870796272</v>
      </c>
    </row>
    <row r="22" spans="1:12" ht="18.75" customHeight="1">
      <c r="A22" s="7" t="s">
        <v>14</v>
      </c>
      <c r="B22" s="28"/>
      <c r="C22" s="48">
        <f aca="true" t="shared" si="8" ref="C22:J22">C23+C24+C25+C26</f>
        <v>38423</v>
      </c>
      <c r="D22" s="48">
        <f t="shared" si="8"/>
        <v>0</v>
      </c>
      <c r="E22" s="48">
        <f t="shared" si="8"/>
        <v>21858.9</v>
      </c>
      <c r="F22" s="48">
        <f t="shared" si="8"/>
        <v>16564.1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-35431.7</v>
      </c>
      <c r="L22" s="56">
        <f t="shared" si="2"/>
        <v>7.785180751112615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>
        <f t="shared" si="1"/>
        <v>0</v>
      </c>
      <c r="L24" s="13">
        <f t="shared" si="2"/>
        <v>100</v>
      </c>
    </row>
    <row r="25" spans="1:12" ht="29.25" customHeight="1">
      <c r="A25" s="10" t="s">
        <v>1</v>
      </c>
      <c r="B25" s="32" t="s">
        <v>47</v>
      </c>
      <c r="C25" s="47">
        <f>D25+E25+F25</f>
        <v>13064.1</v>
      </c>
      <c r="D25" s="47"/>
      <c r="E25" s="47"/>
      <c r="F25" s="47">
        <v>13064.1</v>
      </c>
      <c r="G25" s="47">
        <f>H25+I25+J25</f>
        <v>991.3</v>
      </c>
      <c r="H25" s="47"/>
      <c r="I25" s="47"/>
      <c r="J25" s="47">
        <v>991.3</v>
      </c>
      <c r="K25" s="47">
        <f aca="true" t="shared" si="9" ref="K25:K50">G25-C25</f>
        <v>-12072.800000000001</v>
      </c>
      <c r="L25" s="13">
        <f aca="true" t="shared" si="10" ref="L25:L34">G25/C25*100</f>
        <v>7.5879700859607615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9"/>
        <v>-21858.9</v>
      </c>
      <c r="L26" s="13">
        <f t="shared" si="10"/>
        <v>0</v>
      </c>
    </row>
    <row r="27" spans="1:12" ht="18" customHeight="1">
      <c r="A27" s="7" t="s">
        <v>7</v>
      </c>
      <c r="B27" s="28"/>
      <c r="C27" s="48">
        <f aca="true" t="shared" si="11" ref="C27:J27">C28</f>
        <v>1100</v>
      </c>
      <c r="D27" s="48">
        <f t="shared" si="11"/>
        <v>0</v>
      </c>
      <c r="E27" s="48">
        <f t="shared" si="11"/>
        <v>0</v>
      </c>
      <c r="F27" s="48">
        <f t="shared" si="11"/>
        <v>1100</v>
      </c>
      <c r="G27" s="48">
        <f t="shared" si="11"/>
        <v>0</v>
      </c>
      <c r="H27" s="48">
        <f t="shared" si="11"/>
        <v>0</v>
      </c>
      <c r="I27" s="48">
        <f t="shared" si="11"/>
        <v>0</v>
      </c>
      <c r="J27" s="48">
        <f t="shared" si="11"/>
        <v>0</v>
      </c>
      <c r="K27" s="47">
        <f t="shared" si="9"/>
        <v>-1100</v>
      </c>
      <c r="L27" s="13">
        <f t="shared" si="10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1100</v>
      </c>
      <c r="D28" s="47"/>
      <c r="E28" s="47"/>
      <c r="F28" s="47">
        <v>1100</v>
      </c>
      <c r="G28" s="47">
        <f>H28+I28+J28</f>
        <v>0</v>
      </c>
      <c r="H28" s="47"/>
      <c r="I28" s="47"/>
      <c r="J28" s="47"/>
      <c r="K28" s="47">
        <f t="shared" si="9"/>
        <v>-1100</v>
      </c>
      <c r="L28" s="13">
        <f t="shared" si="10"/>
        <v>0</v>
      </c>
    </row>
    <row r="29" spans="1:12" ht="21" customHeight="1">
      <c r="A29" s="11" t="s">
        <v>21</v>
      </c>
      <c r="B29" s="32"/>
      <c r="C29" s="48">
        <f aca="true" t="shared" si="12" ref="C29:J29">C30+C31</f>
        <v>915</v>
      </c>
      <c r="D29" s="48">
        <f t="shared" si="12"/>
        <v>0</v>
      </c>
      <c r="E29" s="48">
        <f t="shared" si="12"/>
        <v>0</v>
      </c>
      <c r="F29" s="48">
        <f t="shared" si="12"/>
        <v>915</v>
      </c>
      <c r="G29" s="48">
        <f t="shared" si="12"/>
        <v>493.5</v>
      </c>
      <c r="H29" s="48">
        <f t="shared" si="12"/>
        <v>0</v>
      </c>
      <c r="I29" s="48">
        <f t="shared" si="12"/>
        <v>0</v>
      </c>
      <c r="J29" s="48">
        <f t="shared" si="12"/>
        <v>493.5</v>
      </c>
      <c r="K29" s="47">
        <f t="shared" si="9"/>
        <v>-421.5</v>
      </c>
      <c r="L29" s="13">
        <f t="shared" si="10"/>
        <v>53.93442622950819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243.5</v>
      </c>
      <c r="H30" s="47"/>
      <c r="I30" s="47"/>
      <c r="J30" s="47">
        <v>243.5</v>
      </c>
      <c r="K30" s="47">
        <f t="shared" si="9"/>
        <v>-371.5</v>
      </c>
      <c r="L30" s="13">
        <f t="shared" si="10"/>
        <v>39.59349593495935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250</v>
      </c>
      <c r="H31" s="47"/>
      <c r="I31" s="47"/>
      <c r="J31" s="47">
        <v>250</v>
      </c>
      <c r="K31" s="47">
        <f t="shared" si="9"/>
        <v>-50</v>
      </c>
      <c r="L31" s="13">
        <f t="shared" si="10"/>
        <v>83.33333333333334</v>
      </c>
    </row>
    <row r="32" spans="1:12" ht="34.5" customHeight="1">
      <c r="A32" s="57" t="s">
        <v>72</v>
      </c>
      <c r="B32" s="32"/>
      <c r="C32" s="48">
        <f aca="true" t="shared" si="13" ref="C32:J32">C33+C34+C35</f>
        <v>16000</v>
      </c>
      <c r="D32" s="48">
        <f t="shared" si="13"/>
        <v>0</v>
      </c>
      <c r="E32" s="48">
        <f t="shared" si="13"/>
        <v>10000</v>
      </c>
      <c r="F32" s="48">
        <f t="shared" si="13"/>
        <v>6000</v>
      </c>
      <c r="G32" s="48">
        <f t="shared" si="13"/>
        <v>5969.6</v>
      </c>
      <c r="H32" s="48">
        <f t="shared" si="13"/>
        <v>0</v>
      </c>
      <c r="I32" s="48">
        <f t="shared" si="13"/>
        <v>0</v>
      </c>
      <c r="J32" s="48">
        <f t="shared" si="13"/>
        <v>5969.6</v>
      </c>
      <c r="K32" s="47">
        <f t="shared" si="9"/>
        <v>-10030.4</v>
      </c>
      <c r="L32" s="13">
        <f t="shared" si="10"/>
        <v>37.31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5969.6</v>
      </c>
      <c r="H33" s="47"/>
      <c r="I33" s="47"/>
      <c r="J33" s="47">
        <v>5969.6</v>
      </c>
      <c r="K33" s="47">
        <f t="shared" si="9"/>
        <v>-30.399999999999636</v>
      </c>
      <c r="L33" s="13">
        <f t="shared" si="10"/>
        <v>99.49333333333334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9"/>
        <v>-6000</v>
      </c>
      <c r="L34" s="13">
        <f t="shared" si="10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9"/>
        <v>-4000</v>
      </c>
      <c r="L35" s="13"/>
    </row>
    <row r="36" spans="1:12" ht="18" customHeight="1">
      <c r="A36" s="12" t="s">
        <v>11</v>
      </c>
      <c r="B36" s="58"/>
      <c r="C36" s="49">
        <f aca="true" t="shared" si="14" ref="C36:J36">C37</f>
        <v>6832.299999999999</v>
      </c>
      <c r="D36" s="49">
        <f t="shared" si="14"/>
        <v>0</v>
      </c>
      <c r="E36" s="49">
        <f t="shared" si="14"/>
        <v>0</v>
      </c>
      <c r="F36" s="49">
        <f t="shared" si="14"/>
        <v>6832.299999999999</v>
      </c>
      <c r="G36" s="49">
        <f t="shared" si="14"/>
        <v>0</v>
      </c>
      <c r="H36" s="49">
        <f t="shared" si="14"/>
        <v>0</v>
      </c>
      <c r="I36" s="49">
        <f t="shared" si="14"/>
        <v>0</v>
      </c>
      <c r="J36" s="49">
        <f t="shared" si="14"/>
        <v>0</v>
      </c>
      <c r="K36" s="49">
        <f t="shared" si="9"/>
        <v>-6832.299999999999</v>
      </c>
      <c r="L36" s="14">
        <f aca="true" t="shared" si="15" ref="L36:L50">G36/C36*100</f>
        <v>0</v>
      </c>
    </row>
    <row r="37" spans="1:12" ht="18" customHeight="1">
      <c r="A37" s="7" t="s">
        <v>8</v>
      </c>
      <c r="B37" s="28"/>
      <c r="C37" s="48">
        <f aca="true" t="shared" si="16" ref="C37:J37">C38+C39+C40</f>
        <v>6832.299999999999</v>
      </c>
      <c r="D37" s="48">
        <f t="shared" si="16"/>
        <v>0</v>
      </c>
      <c r="E37" s="48">
        <f t="shared" si="16"/>
        <v>0</v>
      </c>
      <c r="F37" s="48">
        <f t="shared" si="16"/>
        <v>6832.299999999999</v>
      </c>
      <c r="G37" s="48">
        <f t="shared" si="16"/>
        <v>0</v>
      </c>
      <c r="H37" s="48">
        <f t="shared" si="16"/>
        <v>0</v>
      </c>
      <c r="I37" s="48">
        <f t="shared" si="16"/>
        <v>0</v>
      </c>
      <c r="J37" s="48">
        <f t="shared" si="16"/>
        <v>0</v>
      </c>
      <c r="K37" s="48">
        <f t="shared" si="9"/>
        <v>-6832.299999999999</v>
      </c>
      <c r="L37" s="56">
        <f t="shared" si="15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9"/>
        <v>-1560.1</v>
      </c>
      <c r="L38" s="13">
        <f t="shared" si="15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9"/>
        <v>-4972.2</v>
      </c>
      <c r="L39" s="13">
        <f t="shared" si="15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9"/>
        <v>-300</v>
      </c>
      <c r="L40" s="13">
        <f t="shared" si="15"/>
        <v>0</v>
      </c>
    </row>
    <row r="41" spans="1:12" ht="39" customHeight="1">
      <c r="A41" s="17" t="s">
        <v>24</v>
      </c>
      <c r="B41" s="59"/>
      <c r="C41" s="49">
        <f aca="true" t="shared" si="17" ref="C41:J41">C43</f>
        <v>200</v>
      </c>
      <c r="D41" s="49">
        <f t="shared" si="17"/>
        <v>0</v>
      </c>
      <c r="E41" s="49">
        <f t="shared" si="17"/>
        <v>0</v>
      </c>
      <c r="F41" s="49">
        <f t="shared" si="17"/>
        <v>200</v>
      </c>
      <c r="G41" s="49">
        <f t="shared" si="17"/>
        <v>0</v>
      </c>
      <c r="H41" s="49">
        <f t="shared" si="17"/>
        <v>0</v>
      </c>
      <c r="I41" s="49">
        <f t="shared" si="17"/>
        <v>0</v>
      </c>
      <c r="J41" s="49">
        <f t="shared" si="17"/>
        <v>0</v>
      </c>
      <c r="K41" s="49">
        <f t="shared" si="9"/>
        <v>-200</v>
      </c>
      <c r="L41" s="14">
        <f t="shared" si="15"/>
        <v>0</v>
      </c>
    </row>
    <row r="42" spans="1:12" ht="19.5" customHeight="1">
      <c r="A42" s="11" t="s">
        <v>40</v>
      </c>
      <c r="B42" s="60"/>
      <c r="C42" s="48">
        <f aca="true" t="shared" si="18" ref="C42:J42">C43</f>
        <v>200</v>
      </c>
      <c r="D42" s="48">
        <f t="shared" si="18"/>
        <v>0</v>
      </c>
      <c r="E42" s="48">
        <f t="shared" si="18"/>
        <v>0</v>
      </c>
      <c r="F42" s="48">
        <f t="shared" si="18"/>
        <v>200</v>
      </c>
      <c r="G42" s="48">
        <f t="shared" si="18"/>
        <v>0</v>
      </c>
      <c r="H42" s="48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9"/>
        <v>-200</v>
      </c>
      <c r="L42" s="56">
        <f t="shared" si="15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9"/>
        <v>-200</v>
      </c>
      <c r="L43" s="13">
        <f t="shared" si="15"/>
        <v>0</v>
      </c>
    </row>
    <row r="44" spans="1:12" ht="34.5" customHeight="1">
      <c r="A44" s="17" t="s">
        <v>15</v>
      </c>
      <c r="B44" s="6"/>
      <c r="C44" s="49">
        <f aca="true" t="shared" si="19" ref="C44:F45">C45</f>
        <v>200</v>
      </c>
      <c r="D44" s="49">
        <f t="shared" si="19"/>
        <v>0</v>
      </c>
      <c r="E44" s="49">
        <f t="shared" si="19"/>
        <v>0</v>
      </c>
      <c r="F44" s="49">
        <f t="shared" si="19"/>
        <v>200</v>
      </c>
      <c r="G44" s="49"/>
      <c r="H44" s="49"/>
      <c r="I44" s="49"/>
      <c r="J44" s="49"/>
      <c r="K44" s="49">
        <f t="shared" si="9"/>
        <v>-200</v>
      </c>
      <c r="L44" s="14">
        <f t="shared" si="15"/>
        <v>0</v>
      </c>
    </row>
    <row r="45" spans="1:12" ht="20.25" customHeight="1">
      <c r="A45" s="7" t="s">
        <v>16</v>
      </c>
      <c r="B45" s="28"/>
      <c r="C45" s="48">
        <f t="shared" si="19"/>
        <v>200</v>
      </c>
      <c r="D45" s="48">
        <f t="shared" si="19"/>
        <v>0</v>
      </c>
      <c r="E45" s="48">
        <f t="shared" si="19"/>
        <v>0</v>
      </c>
      <c r="F45" s="48">
        <f t="shared" si="19"/>
        <v>200</v>
      </c>
      <c r="G45" s="48"/>
      <c r="H45" s="48"/>
      <c r="I45" s="48"/>
      <c r="J45" s="48"/>
      <c r="K45" s="48">
        <f t="shared" si="9"/>
        <v>-200</v>
      </c>
      <c r="L45" s="56">
        <f t="shared" si="15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9"/>
        <v>-200</v>
      </c>
      <c r="L46" s="13">
        <f t="shared" si="15"/>
        <v>0</v>
      </c>
    </row>
    <row r="47" spans="1:12" ht="23.25" customHeight="1">
      <c r="A47" s="21" t="s">
        <v>12</v>
      </c>
      <c r="B47" s="6"/>
      <c r="C47" s="49">
        <f aca="true" t="shared" si="20" ref="C47:J48">C48</f>
        <v>13358.4</v>
      </c>
      <c r="D47" s="49">
        <f t="shared" si="20"/>
        <v>0</v>
      </c>
      <c r="E47" s="49">
        <f t="shared" si="20"/>
        <v>13358.4</v>
      </c>
      <c r="F47" s="49">
        <f t="shared" si="20"/>
        <v>0</v>
      </c>
      <c r="G47" s="49">
        <f t="shared" si="20"/>
        <v>0</v>
      </c>
      <c r="H47" s="49">
        <f t="shared" si="20"/>
        <v>0</v>
      </c>
      <c r="I47" s="49">
        <f t="shared" si="20"/>
        <v>0</v>
      </c>
      <c r="J47" s="49">
        <f t="shared" si="20"/>
        <v>0</v>
      </c>
      <c r="K47" s="49">
        <f t="shared" si="9"/>
        <v>-13358.4</v>
      </c>
      <c r="L47" s="14">
        <f t="shared" si="15"/>
        <v>0</v>
      </c>
    </row>
    <row r="48" spans="1:12" ht="18.75" customHeight="1">
      <c r="A48" s="9" t="s">
        <v>27</v>
      </c>
      <c r="B48" s="60"/>
      <c r="C48" s="48">
        <f t="shared" si="20"/>
        <v>13358.4</v>
      </c>
      <c r="D48" s="48">
        <f t="shared" si="20"/>
        <v>0</v>
      </c>
      <c r="E48" s="48">
        <f t="shared" si="20"/>
        <v>13358.4</v>
      </c>
      <c r="F48" s="48">
        <f t="shared" si="20"/>
        <v>0</v>
      </c>
      <c r="G48" s="48">
        <f t="shared" si="20"/>
        <v>0</v>
      </c>
      <c r="H48" s="48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9"/>
        <v>-13358.4</v>
      </c>
      <c r="L48" s="56">
        <f t="shared" si="15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9"/>
        <v>-13358.4</v>
      </c>
      <c r="L49" s="13">
        <f t="shared" si="15"/>
        <v>0</v>
      </c>
    </row>
    <row r="50" spans="1:12" s="5" customFormat="1" ht="33.75" customHeight="1">
      <c r="A50" s="6" t="s">
        <v>13</v>
      </c>
      <c r="B50" s="6"/>
      <c r="C50" s="49">
        <f aca="true" t="shared" si="21" ref="C50:J50">C9+C12+C21+C36+C41+C44+C47</f>
        <v>528724.2</v>
      </c>
      <c r="D50" s="49">
        <f t="shared" si="21"/>
        <v>0</v>
      </c>
      <c r="E50" s="49">
        <f t="shared" si="21"/>
        <v>445217.30000000005</v>
      </c>
      <c r="F50" s="49">
        <f t="shared" si="21"/>
        <v>83506.9</v>
      </c>
      <c r="G50" s="49">
        <f t="shared" si="21"/>
        <v>438683.10000000003</v>
      </c>
      <c r="H50" s="49">
        <f t="shared" si="21"/>
        <v>0</v>
      </c>
      <c r="I50" s="49">
        <f t="shared" si="21"/>
        <v>400000</v>
      </c>
      <c r="J50" s="49">
        <f t="shared" si="21"/>
        <v>38683.100000000006</v>
      </c>
      <c r="K50" s="49">
        <f t="shared" si="9"/>
        <v>-90041.09999999992</v>
      </c>
      <c r="L50" s="14">
        <f t="shared" si="15"/>
        <v>82.97011939305976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F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50" sqref="L5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105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6928700</v>
      </c>
      <c r="H9" s="55">
        <f t="shared" si="0"/>
        <v>0</v>
      </c>
      <c r="I9" s="55">
        <f t="shared" si="0"/>
        <v>0</v>
      </c>
      <c r="J9" s="55">
        <f t="shared" si="0"/>
        <v>6928700</v>
      </c>
      <c r="K9" s="55">
        <f aca="true" t="shared" si="1" ref="K9:K51">G9-C9</f>
        <v>-16287000</v>
      </c>
      <c r="L9" s="53">
        <f aca="true" t="shared" si="2" ref="L9:L51">G9/C9*100</f>
        <v>29.84488944981198</v>
      </c>
    </row>
    <row r="10" spans="1:12" ht="67.5" customHeight="1">
      <c r="A10" s="18" t="s">
        <v>19</v>
      </c>
      <c r="B10" s="18"/>
      <c r="C10" s="36">
        <f>C11+C12</f>
        <v>23215700</v>
      </c>
      <c r="D10" s="36">
        <f aca="true" t="shared" si="3" ref="D10:J10">D11+D12</f>
        <v>0</v>
      </c>
      <c r="E10" s="36">
        <f t="shared" si="3"/>
        <v>16287000</v>
      </c>
      <c r="F10" s="36">
        <f t="shared" si="3"/>
        <v>6928700</v>
      </c>
      <c r="G10" s="36">
        <f t="shared" si="3"/>
        <v>6928700</v>
      </c>
      <c r="H10" s="36">
        <f t="shared" si="3"/>
        <v>0</v>
      </c>
      <c r="I10" s="36">
        <f t="shared" si="3"/>
        <v>0</v>
      </c>
      <c r="J10" s="36">
        <f t="shared" si="3"/>
        <v>6928700</v>
      </c>
      <c r="K10" s="36">
        <f t="shared" si="1"/>
        <v>-16287000</v>
      </c>
      <c r="L10" s="54">
        <f t="shared" si="2"/>
        <v>29.84488944981198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0</v>
      </c>
      <c r="H12" s="34"/>
      <c r="I12" s="34"/>
      <c r="J12" s="34"/>
      <c r="K12" s="34">
        <f t="shared" si="1"/>
        <v>-16287000</v>
      </c>
      <c r="L12" s="4">
        <f t="shared" si="2"/>
        <v>0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436084788</v>
      </c>
      <c r="H13" s="35">
        <f t="shared" si="4"/>
        <v>0</v>
      </c>
      <c r="I13" s="35">
        <f t="shared" si="4"/>
        <v>400000000</v>
      </c>
      <c r="J13" s="35">
        <f t="shared" si="4"/>
        <v>36084788</v>
      </c>
      <c r="K13" s="55">
        <f t="shared" si="1"/>
        <v>-16682012</v>
      </c>
      <c r="L13" s="53">
        <f t="shared" si="2"/>
        <v>96.31553992032985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436084788</v>
      </c>
      <c r="H14" s="36">
        <f t="shared" si="5"/>
        <v>0</v>
      </c>
      <c r="I14" s="36">
        <f t="shared" si="5"/>
        <v>400000000</v>
      </c>
      <c r="J14" s="36">
        <f t="shared" si="5"/>
        <v>36084788</v>
      </c>
      <c r="K14" s="36">
        <f t="shared" si="1"/>
        <v>-16682012</v>
      </c>
      <c r="L14" s="54">
        <f t="shared" si="2"/>
        <v>96.31553992032985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3318000</v>
      </c>
      <c r="H15" s="37"/>
      <c r="I15" s="37"/>
      <c r="J15" s="37">
        <v>3318000</v>
      </c>
      <c r="K15" s="34">
        <f t="shared" si="1"/>
        <v>-16682000</v>
      </c>
      <c r="L15" s="4">
        <f t="shared" si="2"/>
        <v>16.59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C23+C28+C30+C33</f>
        <v>62038034</v>
      </c>
      <c r="D22" s="35">
        <f t="shared" si="8"/>
        <v>0</v>
      </c>
      <c r="E22" s="35">
        <f t="shared" si="8"/>
        <v>31858900</v>
      </c>
      <c r="F22" s="35">
        <f t="shared" si="8"/>
        <v>30179134</v>
      </c>
      <c r="G22" s="35">
        <f t="shared" si="8"/>
        <v>19470207.85</v>
      </c>
      <c r="H22" s="35">
        <f t="shared" si="8"/>
        <v>0</v>
      </c>
      <c r="I22" s="35">
        <f t="shared" si="8"/>
        <v>9000000</v>
      </c>
      <c r="J22" s="35">
        <f t="shared" si="8"/>
        <v>10470207.85</v>
      </c>
      <c r="K22" s="55">
        <f t="shared" si="1"/>
        <v>-42567826.15</v>
      </c>
      <c r="L22" s="53">
        <f t="shared" si="2"/>
        <v>31.384308293844388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2991300</v>
      </c>
      <c r="H23" s="38">
        <f t="shared" si="9"/>
        <v>0</v>
      </c>
      <c r="I23" s="38">
        <f t="shared" si="9"/>
        <v>0</v>
      </c>
      <c r="J23" s="38">
        <f t="shared" si="9"/>
        <v>2991300</v>
      </c>
      <c r="K23" s="36">
        <f t="shared" si="1"/>
        <v>-41031734</v>
      </c>
      <c r="L23" s="54">
        <f t="shared" si="2"/>
        <v>6.794851985894475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0</v>
      </c>
      <c r="H27" s="37"/>
      <c r="I27" s="37"/>
      <c r="J27" s="37"/>
      <c r="K27" s="34">
        <f t="shared" si="1"/>
        <v>-21858900</v>
      </c>
      <c r="L27" s="4">
        <f t="shared" si="2"/>
        <v>0</v>
      </c>
    </row>
    <row r="28" spans="1:12" ht="20.25" customHeight="1">
      <c r="A28" s="7" t="s">
        <v>7</v>
      </c>
      <c r="B28" s="7"/>
      <c r="C28" s="38">
        <f aca="true" t="shared" si="10" ref="C28:J28">C29</f>
        <v>1100000</v>
      </c>
      <c r="D28" s="38">
        <f t="shared" si="10"/>
        <v>0</v>
      </c>
      <c r="E28" s="38">
        <f t="shared" si="10"/>
        <v>0</v>
      </c>
      <c r="F28" s="38">
        <f t="shared" si="10"/>
        <v>1100000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-100000</v>
      </c>
      <c r="L28" s="4">
        <f t="shared" si="2"/>
        <v>90.9090909090909</v>
      </c>
    </row>
    <row r="29" spans="1:12" ht="37.5" customHeight="1">
      <c r="A29" s="10" t="s">
        <v>20</v>
      </c>
      <c r="B29" s="32" t="s">
        <v>47</v>
      </c>
      <c r="C29" s="39">
        <f>D29+E29+F29</f>
        <v>1100000</v>
      </c>
      <c r="D29" s="39"/>
      <c r="E29" s="39"/>
      <c r="F29" s="39">
        <v>1100000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-100000</v>
      </c>
      <c r="L29" s="13">
        <f t="shared" si="2"/>
        <v>90.9090909090909</v>
      </c>
    </row>
    <row r="30" spans="1:12" ht="18.75" customHeight="1">
      <c r="A30" s="11" t="s">
        <v>21</v>
      </c>
      <c r="B30" s="27"/>
      <c r="C30" s="40">
        <f aca="true" t="shared" si="11" ref="C30:J30">C31+C32</f>
        <v>915000</v>
      </c>
      <c r="D30" s="40">
        <f t="shared" si="11"/>
        <v>0</v>
      </c>
      <c r="E30" s="40">
        <f t="shared" si="11"/>
        <v>0</v>
      </c>
      <c r="F30" s="40">
        <f t="shared" si="11"/>
        <v>915000</v>
      </c>
      <c r="G30" s="40">
        <f t="shared" si="11"/>
        <v>493473.70999999996</v>
      </c>
      <c r="H30" s="40">
        <f t="shared" si="11"/>
        <v>0</v>
      </c>
      <c r="I30" s="40">
        <f t="shared" si="11"/>
        <v>0</v>
      </c>
      <c r="J30" s="40">
        <f t="shared" si="11"/>
        <v>493473.70999999996</v>
      </c>
      <c r="K30" s="39">
        <f t="shared" si="1"/>
        <v>-421526.29000000004</v>
      </c>
      <c r="L30" s="13">
        <f t="shared" si="2"/>
        <v>53.93155300546447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243473.71</v>
      </c>
      <c r="H31" s="39"/>
      <c r="I31" s="39"/>
      <c r="J31" s="39">
        <v>243473.71</v>
      </c>
      <c r="K31" s="39">
        <f t="shared" si="1"/>
        <v>-371526.29000000004</v>
      </c>
      <c r="L31" s="13">
        <f t="shared" si="2"/>
        <v>39.589221138211386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36" customHeight="1">
      <c r="A33" s="57" t="s">
        <v>72</v>
      </c>
      <c r="B33" s="51"/>
      <c r="C33" s="40">
        <f aca="true" t="shared" si="12" ref="C33:J33">C34+C35+C36</f>
        <v>16000000</v>
      </c>
      <c r="D33" s="40">
        <f t="shared" si="12"/>
        <v>0</v>
      </c>
      <c r="E33" s="40">
        <f t="shared" si="12"/>
        <v>10000000</v>
      </c>
      <c r="F33" s="40">
        <f t="shared" si="12"/>
        <v>6000000</v>
      </c>
      <c r="G33" s="40">
        <f t="shared" si="12"/>
        <v>14985434.14</v>
      </c>
      <c r="H33" s="40">
        <f t="shared" si="12"/>
        <v>0</v>
      </c>
      <c r="I33" s="40">
        <f t="shared" si="12"/>
        <v>9000000</v>
      </c>
      <c r="J33" s="40">
        <f t="shared" si="12"/>
        <v>5985434.14</v>
      </c>
      <c r="K33" s="39">
        <f t="shared" si="1"/>
        <v>-1014565.8599999994</v>
      </c>
      <c r="L33" s="13">
        <f t="shared" si="2"/>
        <v>93.658963375</v>
      </c>
    </row>
    <row r="34" spans="1:12" ht="63" customHeight="1">
      <c r="A34" s="24" t="s">
        <v>73</v>
      </c>
      <c r="B34" s="32" t="s">
        <v>47</v>
      </c>
      <c r="C34" s="39">
        <f>D34+E34+F34</f>
        <v>6000000</v>
      </c>
      <c r="D34" s="39"/>
      <c r="E34" s="39"/>
      <c r="F34" s="39">
        <v>6000000</v>
      </c>
      <c r="G34" s="39">
        <f>H34+I34+J34</f>
        <v>5985434.14</v>
      </c>
      <c r="H34" s="39"/>
      <c r="I34" s="39"/>
      <c r="J34" s="39">
        <v>5985434.14</v>
      </c>
      <c r="K34" s="39">
        <f t="shared" si="1"/>
        <v>-14565.860000000335</v>
      </c>
      <c r="L34" s="13">
        <f t="shared" si="2"/>
        <v>99.75723566666666</v>
      </c>
    </row>
    <row r="35" spans="1:12" ht="39" customHeight="1">
      <c r="A35" s="24" t="s">
        <v>75</v>
      </c>
      <c r="B35" s="32" t="s">
        <v>47</v>
      </c>
      <c r="C35" s="39">
        <f>D35+E35+F35</f>
        <v>6000000</v>
      </c>
      <c r="D35" s="39"/>
      <c r="E35" s="39">
        <v>6000000</v>
      </c>
      <c r="F35" s="39"/>
      <c r="G35" s="39">
        <f>H35+I35+J35</f>
        <v>5400000</v>
      </c>
      <c r="H35" s="39"/>
      <c r="I35" s="39">
        <v>5400000</v>
      </c>
      <c r="J35" s="39"/>
      <c r="K35" s="39">
        <f t="shared" si="1"/>
        <v>-600000</v>
      </c>
      <c r="L35" s="13">
        <f t="shared" si="2"/>
        <v>90</v>
      </c>
    </row>
    <row r="36" spans="1:12" ht="36" customHeight="1">
      <c r="A36" s="24" t="s">
        <v>76</v>
      </c>
      <c r="B36" s="32" t="s">
        <v>47</v>
      </c>
      <c r="C36" s="39">
        <f>D36+E36+F36</f>
        <v>4000000</v>
      </c>
      <c r="D36" s="39"/>
      <c r="E36" s="39">
        <v>4000000</v>
      </c>
      <c r="F36" s="39"/>
      <c r="G36" s="39">
        <f>H36+I36+J36</f>
        <v>3600000</v>
      </c>
      <c r="H36" s="39"/>
      <c r="I36" s="39">
        <v>3600000</v>
      </c>
      <c r="J36" s="39"/>
      <c r="K36" s="39">
        <f t="shared" si="1"/>
        <v>-400000</v>
      </c>
      <c r="L36" s="13">
        <f t="shared" si="2"/>
        <v>90</v>
      </c>
    </row>
    <row r="37" spans="1:12" ht="20.25" customHeight="1">
      <c r="A37" s="12" t="s">
        <v>11</v>
      </c>
      <c r="B37" s="29"/>
      <c r="C37" s="41">
        <f aca="true" t="shared" si="13" ref="C37:J37">C38</f>
        <v>6832300</v>
      </c>
      <c r="D37" s="41">
        <f t="shared" si="13"/>
        <v>0</v>
      </c>
      <c r="E37" s="41">
        <f t="shared" si="13"/>
        <v>0</v>
      </c>
      <c r="F37" s="41">
        <f t="shared" si="13"/>
        <v>6832300</v>
      </c>
      <c r="G37" s="41">
        <f t="shared" si="13"/>
        <v>0</v>
      </c>
      <c r="H37" s="41">
        <f t="shared" si="13"/>
        <v>0</v>
      </c>
      <c r="I37" s="41">
        <f t="shared" si="13"/>
        <v>0</v>
      </c>
      <c r="J37" s="41">
        <f t="shared" si="13"/>
        <v>0</v>
      </c>
      <c r="K37" s="41">
        <f t="shared" si="1"/>
        <v>-6832300</v>
      </c>
      <c r="L37" s="14">
        <f t="shared" si="2"/>
        <v>0</v>
      </c>
    </row>
    <row r="38" spans="1:12" ht="21.75" customHeight="1">
      <c r="A38" s="7" t="s">
        <v>8</v>
      </c>
      <c r="B38" s="28"/>
      <c r="C38" s="40">
        <f aca="true" t="shared" si="14" ref="C38:J38">C39+C40+C41</f>
        <v>6832300</v>
      </c>
      <c r="D38" s="40">
        <f t="shared" si="14"/>
        <v>0</v>
      </c>
      <c r="E38" s="40">
        <f t="shared" si="14"/>
        <v>0</v>
      </c>
      <c r="F38" s="40">
        <f t="shared" si="14"/>
        <v>6832300</v>
      </c>
      <c r="G38" s="40">
        <f t="shared" si="14"/>
        <v>0</v>
      </c>
      <c r="H38" s="40">
        <f t="shared" si="14"/>
        <v>0</v>
      </c>
      <c r="I38" s="40">
        <f t="shared" si="14"/>
        <v>0</v>
      </c>
      <c r="J38" s="40">
        <f t="shared" si="14"/>
        <v>0</v>
      </c>
      <c r="K38" s="40">
        <f t="shared" si="1"/>
        <v>-6832300</v>
      </c>
      <c r="L38" s="56">
        <f t="shared" si="2"/>
        <v>0</v>
      </c>
    </row>
    <row r="39" spans="1:12" ht="60.75" customHeight="1">
      <c r="A39" s="8" t="s">
        <v>23</v>
      </c>
      <c r="B39" s="32" t="s">
        <v>47</v>
      </c>
      <c r="C39" s="39">
        <f>D39+E39+F39</f>
        <v>1560100</v>
      </c>
      <c r="D39" s="39"/>
      <c r="E39" s="39"/>
      <c r="F39" s="39">
        <v>1560100</v>
      </c>
      <c r="G39" s="39">
        <f>H39+I39+J39</f>
        <v>0</v>
      </c>
      <c r="H39" s="39"/>
      <c r="I39" s="39"/>
      <c r="J39" s="39"/>
      <c r="K39" s="39">
        <f t="shared" si="1"/>
        <v>-1560100</v>
      </c>
      <c r="L39" s="13">
        <f t="shared" si="2"/>
        <v>0</v>
      </c>
    </row>
    <row r="40" spans="1:12" ht="50.25" customHeight="1">
      <c r="A40" s="8" t="s">
        <v>61</v>
      </c>
      <c r="B40" s="32" t="s">
        <v>47</v>
      </c>
      <c r="C40" s="39">
        <f>D40+E40+F40</f>
        <v>4972200</v>
      </c>
      <c r="D40" s="39"/>
      <c r="E40" s="39"/>
      <c r="F40" s="39">
        <v>4972200</v>
      </c>
      <c r="G40" s="39">
        <f>H40+I40+J40</f>
        <v>0</v>
      </c>
      <c r="H40" s="39"/>
      <c r="I40" s="39"/>
      <c r="J40" s="39"/>
      <c r="K40" s="39">
        <f t="shared" si="1"/>
        <v>-4972200</v>
      </c>
      <c r="L40" s="13">
        <f t="shared" si="2"/>
        <v>0</v>
      </c>
    </row>
    <row r="41" spans="1:12" ht="36.75" customHeight="1">
      <c r="A41" s="10" t="s">
        <v>69</v>
      </c>
      <c r="B41" s="32" t="s">
        <v>47</v>
      </c>
      <c r="C41" s="39">
        <f>D41+E41+F41</f>
        <v>300000</v>
      </c>
      <c r="D41" s="39"/>
      <c r="E41" s="39"/>
      <c r="F41" s="39">
        <v>300000</v>
      </c>
      <c r="G41" s="39">
        <f>H41+I41+J41</f>
        <v>0</v>
      </c>
      <c r="H41" s="39"/>
      <c r="I41" s="39"/>
      <c r="J41" s="39"/>
      <c r="K41" s="39">
        <f t="shared" si="1"/>
        <v>-300000</v>
      </c>
      <c r="L41" s="13">
        <f t="shared" si="2"/>
        <v>0</v>
      </c>
    </row>
    <row r="42" spans="1:12" ht="37.5" customHeight="1">
      <c r="A42" s="17" t="s">
        <v>24</v>
      </c>
      <c r="B42" s="30"/>
      <c r="C42" s="41">
        <f aca="true" t="shared" si="15" ref="C42:J42">C44</f>
        <v>5667000</v>
      </c>
      <c r="D42" s="41">
        <f t="shared" si="15"/>
        <v>0</v>
      </c>
      <c r="E42" s="41">
        <f t="shared" si="15"/>
        <v>0</v>
      </c>
      <c r="F42" s="41">
        <f t="shared" si="15"/>
        <v>5667000</v>
      </c>
      <c r="G42" s="41">
        <f t="shared" si="15"/>
        <v>200000</v>
      </c>
      <c r="H42" s="41">
        <f t="shared" si="15"/>
        <v>0</v>
      </c>
      <c r="I42" s="41">
        <f t="shared" si="15"/>
        <v>0</v>
      </c>
      <c r="J42" s="41">
        <f t="shared" si="15"/>
        <v>200000</v>
      </c>
      <c r="K42" s="41">
        <f t="shared" si="1"/>
        <v>-5467000</v>
      </c>
      <c r="L42" s="14">
        <f t="shared" si="2"/>
        <v>3.5292041644609142</v>
      </c>
    </row>
    <row r="43" spans="1:12" ht="19.5" customHeight="1">
      <c r="A43" s="11" t="s">
        <v>40</v>
      </c>
      <c r="B43" s="11"/>
      <c r="C43" s="40">
        <f aca="true" t="shared" si="16" ref="C43:J43">C44</f>
        <v>5667000</v>
      </c>
      <c r="D43" s="40">
        <f t="shared" si="16"/>
        <v>0</v>
      </c>
      <c r="E43" s="40">
        <f t="shared" si="16"/>
        <v>0</v>
      </c>
      <c r="F43" s="40">
        <f t="shared" si="16"/>
        <v>5667000</v>
      </c>
      <c r="G43" s="40">
        <f t="shared" si="16"/>
        <v>200000</v>
      </c>
      <c r="H43" s="40">
        <f t="shared" si="16"/>
        <v>0</v>
      </c>
      <c r="I43" s="40">
        <f t="shared" si="16"/>
        <v>0</v>
      </c>
      <c r="J43" s="40">
        <f t="shared" si="16"/>
        <v>200000</v>
      </c>
      <c r="K43" s="40">
        <f t="shared" si="1"/>
        <v>-5467000</v>
      </c>
      <c r="L43" s="56">
        <f t="shared" si="2"/>
        <v>3.5292041644609142</v>
      </c>
    </row>
    <row r="44" spans="1:12" ht="48.75" customHeight="1">
      <c r="A44" s="8" t="s">
        <v>74</v>
      </c>
      <c r="B44" s="32" t="s">
        <v>47</v>
      </c>
      <c r="C44" s="39">
        <f>D44+E44+F44</f>
        <v>5667000</v>
      </c>
      <c r="D44" s="39"/>
      <c r="E44" s="39"/>
      <c r="F44" s="39">
        <v>5667000</v>
      </c>
      <c r="G44" s="39">
        <f>H44+I44+J44</f>
        <v>200000</v>
      </c>
      <c r="H44" s="39"/>
      <c r="I44" s="39"/>
      <c r="J44" s="39">
        <v>200000</v>
      </c>
      <c r="K44" s="39">
        <f t="shared" si="1"/>
        <v>-5467000</v>
      </c>
      <c r="L44" s="13">
        <f t="shared" si="2"/>
        <v>3.5292041644609142</v>
      </c>
    </row>
    <row r="45" spans="1:12" ht="36.75" customHeight="1">
      <c r="A45" s="6" t="s">
        <v>15</v>
      </c>
      <c r="B45" s="6"/>
      <c r="C45" s="41">
        <f aca="true" t="shared" si="17" ref="C45:F46">C46</f>
        <v>3200000</v>
      </c>
      <c r="D45" s="41">
        <f t="shared" si="17"/>
        <v>0</v>
      </c>
      <c r="E45" s="41">
        <f t="shared" si="17"/>
        <v>0</v>
      </c>
      <c r="F45" s="41">
        <f t="shared" si="17"/>
        <v>3200000</v>
      </c>
      <c r="G45" s="41"/>
      <c r="H45" s="41"/>
      <c r="I45" s="41"/>
      <c r="J45" s="41"/>
      <c r="K45" s="41">
        <f t="shared" si="1"/>
        <v>-3200000</v>
      </c>
      <c r="L45" s="14">
        <f t="shared" si="2"/>
        <v>0</v>
      </c>
    </row>
    <row r="46" spans="1:12" ht="22.5" customHeight="1">
      <c r="A46" s="7" t="s">
        <v>16</v>
      </c>
      <c r="B46" s="7"/>
      <c r="C46" s="40">
        <f t="shared" si="17"/>
        <v>3200000</v>
      </c>
      <c r="D46" s="40">
        <f t="shared" si="17"/>
        <v>0</v>
      </c>
      <c r="E46" s="40">
        <f t="shared" si="17"/>
        <v>0</v>
      </c>
      <c r="F46" s="40">
        <f t="shared" si="17"/>
        <v>3200000</v>
      </c>
      <c r="G46" s="40"/>
      <c r="H46" s="40"/>
      <c r="I46" s="40"/>
      <c r="J46" s="40"/>
      <c r="K46" s="40">
        <f t="shared" si="1"/>
        <v>-3200000</v>
      </c>
      <c r="L46" s="56">
        <f t="shared" si="2"/>
        <v>0</v>
      </c>
    </row>
    <row r="47" spans="1:12" ht="48" customHeight="1">
      <c r="A47" s="8" t="s">
        <v>67</v>
      </c>
      <c r="B47" s="32" t="s">
        <v>47</v>
      </c>
      <c r="C47" s="39">
        <f>D47+E47+F47</f>
        <v>3200000</v>
      </c>
      <c r="D47" s="39"/>
      <c r="E47" s="39"/>
      <c r="F47" s="39">
        <v>3200000</v>
      </c>
      <c r="G47" s="39">
        <f>H47+I47+J47</f>
        <v>0</v>
      </c>
      <c r="H47" s="39"/>
      <c r="I47" s="39"/>
      <c r="J47" s="39"/>
      <c r="K47" s="39">
        <f t="shared" si="1"/>
        <v>-3200000</v>
      </c>
      <c r="L47" s="13">
        <f t="shared" si="2"/>
        <v>0</v>
      </c>
    </row>
    <row r="48" spans="1:12" ht="23.25" customHeight="1">
      <c r="A48" s="21" t="s">
        <v>12</v>
      </c>
      <c r="B48" s="21"/>
      <c r="C48" s="41">
        <f aca="true" t="shared" si="18" ref="C48:J49">C49</f>
        <v>13358400</v>
      </c>
      <c r="D48" s="41">
        <f t="shared" si="18"/>
        <v>0</v>
      </c>
      <c r="E48" s="41">
        <f t="shared" si="18"/>
        <v>13358400</v>
      </c>
      <c r="F48" s="41">
        <f t="shared" si="18"/>
        <v>0</v>
      </c>
      <c r="G48" s="41">
        <f t="shared" si="18"/>
        <v>0</v>
      </c>
      <c r="H48" s="41">
        <f t="shared" si="18"/>
        <v>0</v>
      </c>
      <c r="I48" s="41">
        <f t="shared" si="18"/>
        <v>0</v>
      </c>
      <c r="J48" s="41">
        <f t="shared" si="18"/>
        <v>0</v>
      </c>
      <c r="K48" s="41">
        <f t="shared" si="1"/>
        <v>-13358400</v>
      </c>
      <c r="L48" s="14">
        <f t="shared" si="2"/>
        <v>0</v>
      </c>
    </row>
    <row r="49" spans="1:12" ht="21.75" customHeight="1">
      <c r="A49" s="9" t="s">
        <v>27</v>
      </c>
      <c r="B49" s="9"/>
      <c r="C49" s="40">
        <f t="shared" si="18"/>
        <v>13358400</v>
      </c>
      <c r="D49" s="40">
        <f t="shared" si="18"/>
        <v>0</v>
      </c>
      <c r="E49" s="40">
        <f t="shared" si="18"/>
        <v>13358400</v>
      </c>
      <c r="F49" s="40">
        <f t="shared" si="18"/>
        <v>0</v>
      </c>
      <c r="G49" s="40">
        <f t="shared" si="18"/>
        <v>0</v>
      </c>
      <c r="H49" s="40">
        <f t="shared" si="18"/>
        <v>0</v>
      </c>
      <c r="I49" s="40">
        <f t="shared" si="18"/>
        <v>0</v>
      </c>
      <c r="J49" s="40">
        <f t="shared" si="18"/>
        <v>0</v>
      </c>
      <c r="K49" s="40">
        <f t="shared" si="1"/>
        <v>-13358400</v>
      </c>
      <c r="L49" s="56">
        <f t="shared" si="2"/>
        <v>0</v>
      </c>
    </row>
    <row r="50" spans="1:12" ht="33" customHeight="1">
      <c r="A50" s="22" t="s">
        <v>57</v>
      </c>
      <c r="B50" s="32" t="s">
        <v>47</v>
      </c>
      <c r="C50" s="39">
        <f>D50+E50+F50</f>
        <v>13358400</v>
      </c>
      <c r="D50" s="39"/>
      <c r="E50" s="39">
        <v>13358400</v>
      </c>
      <c r="F50" s="39"/>
      <c r="G50" s="39">
        <f>H50+I50+J50</f>
        <v>0</v>
      </c>
      <c r="H50" s="39"/>
      <c r="I50" s="39"/>
      <c r="J50" s="39"/>
      <c r="K50" s="39">
        <f t="shared" si="1"/>
        <v>-13358400</v>
      </c>
      <c r="L50" s="13">
        <f t="shared" si="2"/>
        <v>0</v>
      </c>
    </row>
    <row r="51" spans="1:12" s="5" customFormat="1" ht="39" customHeight="1">
      <c r="A51" s="6" t="s">
        <v>13</v>
      </c>
      <c r="B51" s="6"/>
      <c r="C51" s="41">
        <f aca="true" t="shared" si="19" ref="C51:J51">C9+C13+C22+C37+C42+C45+C48</f>
        <v>567078234</v>
      </c>
      <c r="D51" s="41">
        <f t="shared" si="19"/>
        <v>0</v>
      </c>
      <c r="E51" s="41">
        <f t="shared" si="19"/>
        <v>461504300</v>
      </c>
      <c r="F51" s="41">
        <f t="shared" si="19"/>
        <v>105573934</v>
      </c>
      <c r="G51" s="41">
        <f t="shared" si="19"/>
        <v>462683695.85</v>
      </c>
      <c r="H51" s="41">
        <f t="shared" si="19"/>
        <v>0</v>
      </c>
      <c r="I51" s="41">
        <f t="shared" si="19"/>
        <v>409000000</v>
      </c>
      <c r="J51" s="41">
        <f t="shared" si="19"/>
        <v>53683695.85</v>
      </c>
      <c r="K51" s="41">
        <f t="shared" si="1"/>
        <v>-104394538.14999998</v>
      </c>
      <c r="L51" s="14">
        <f t="shared" si="2"/>
        <v>81.59080495584672</v>
      </c>
    </row>
    <row r="53" spans="1:3" ht="30.75" customHeight="1">
      <c r="A53" s="26" t="s">
        <v>34</v>
      </c>
      <c r="C53" s="26" t="s">
        <v>41</v>
      </c>
    </row>
    <row r="54" ht="57.75" customHeight="1">
      <c r="A54" s="1" t="s">
        <v>58</v>
      </c>
    </row>
    <row r="55" ht="15">
      <c r="B55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prom1</cp:lastModifiedBy>
  <cp:lastPrinted>2010-07-05T06:05:22Z</cp:lastPrinted>
  <dcterms:created xsi:type="dcterms:W3CDTF">2007-01-23T06:19:47Z</dcterms:created>
  <dcterms:modified xsi:type="dcterms:W3CDTF">2010-07-05T12:26:19Z</dcterms:modified>
  <cp:category/>
  <cp:version/>
  <cp:contentType/>
  <cp:contentStatus/>
</cp:coreProperties>
</file>